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eeb0fd22648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ZT Jurajov dvor" sheetId="1" r:id="R657b5e157baa41a7"/>
    <x:sheet xmlns:r="http://schemas.openxmlformats.org/officeDocument/2006/relationships" name="VZT Petržalka a Hroboňova" sheetId="2" r:id="R4913ddcd6a7342a6"/>
    <x:sheet xmlns:r="http://schemas.openxmlformats.org/officeDocument/2006/relationships" name="Sumarizácia za servis VZT" sheetId="3" r:id="Ra53d96ecaaa94fdd"/>
  </x:sheets>
</x:workbook>
</file>

<file path=xl/sharedStrings.xml><?xml version="1.0" encoding="utf-8"?>
<x:sst xmlns:x="http://schemas.openxmlformats.org/spreadsheetml/2006/main">
  <x:si>
    <x:t xml:space="preserve">Technická špecifikácia VZT zariadení a rozsahu servisných prác pre rok 2026 – areál DPB, a. s., Jurajov dvor</x:t>
  </x:si>
  <x:si>
    <x:t xml:space="preserve">Por.číslo</x:t>
  </x:si>
  <x:si>
    <x:t xml:space="preserve">Rozsah serv. prác a požiadaviek podľa bodu:</x:t>
  </x:si>
  <x:si>
    <x:t xml:space="preserve">Zariadenie - Popis</x:t>
  </x:si>
  <x:si>
    <x:t xml:space="preserve">Počet zariadení</x:t>
  </x:si>
  <x:si>
    <x:t xml:space="preserve">Mj</x:t>
  </x:si>
  <x:si>
    <x:t xml:space="preserve">Jednotková cena</x:t>
  </x:si>
  <x:si>
    <x:t xml:space="preserve">Ponuka celkom</x:t>
  </x:si>
  <x:si>
    <x:t xml:space="preserve">Mena</x:t>
  </x:si>
  <x:si>
    <x:t xml:space="preserve">Počet periód</x:t>
  </x:si>
  <x:si>
    <x:t xml:space="preserve">Množ. v perióde</x:t>
  </x:si>
  <x:si>
    <x:t xml:space="preserve">Hala opráv prevádzky autobusov – Jurajov dvor – HALA č. 1</x:t>
  </x:si>
  <x:si>
    <x:t xml:space="preserve">2.</x:t>
  </x:si>
  <x:si>
    <x:t xml:space="preserve">SYSTEMAIR, ventilátor EX - AW 355 D4-2EX /svetlík/</x:t>
  </x:si>
  <x:si>
    <x:t xml:space="preserve">KS</x:t>
  </x:si>
  <x:si>
    <x:t xml:space="preserve">EUR</x:t>
  </x:si>
  <x:si>
    <x:t xml:space="preserve">Hala opráv prevádzky autobusov – Jurajov dvor – HALA č. 2</x:t>
  </x:si>
  <x:si>
    <x:t xml:space="preserve">Hala opráv prevádzky autobusov – Jurajov dvor – HALA č. 3</x:t>
  </x:si>
  <x:si>
    <x:t xml:space="preserve">Cena za servisné práce v Hale č.1, 2 a 3 spolu :</x:t>
  </x:si>
  <x:si>
    <x:t xml:space="preserve">Hala opráv prevádzky autobusov – Jurajov dvor – HALA č. 4</x:t>
  </x:si>
  <x:si>
    <x:t xml:space="preserve">5.</x:t>
  </x:si>
  <x:si>
    <x:t xml:space="preserve">VZT jednotka s rekuperáciou tepla REKUPER-Vertikal 6/8 , výr. : f. REKUPER Liberec /strecha/</x:t>
  </x:si>
  <x:si>
    <x:r>
      <x:t xml:space="preserve">Filter rámový k VZT jednotke na streche, </x:t>
    </x:r>
    <x:r>
      <x:rPr>
        <x:sz val="11"/>
        <x:rFont val="Calibri"/>
        <x:family val="2"/>
        <x:scheme val="minor"/>
      </x:rPr>
      <x:t xml:space="preserve">rozmer : kov 1350x680x160/8 (nie kapsy, ale priečinky/rámový M5</x:t>
    </x:r>
  </x:si>
  <x:si>
    <x:t xml:space="preserve">6.</x:t>
  </x:si>
  <x:si>
    <x:t xml:space="preserve">VentoControl, riadiaca jednotka na ovládanie odvetranie soc.priestorov a šatní /Kuchynka/</x:t>
  </x:si>
  <x:si>
    <x:r>
      <x:rPr>
        <x:sz val="11"/>
        <x:rFont val="Calibri"/>
        <x:family val="2"/>
        <x:scheme val="minor"/>
      </x:rPr>
      <x:t xml:space="preserve">Strešný ventilátor VENTO, typ RS 56/40-4D</x:t>
    </x:r>
    <x:r>
      <x:rPr>
        <x:sz val="11"/>
        <x:color rgb="FF0070C0"/>
        <x:rFont val="Calibri"/>
        <x:family val="2"/>
        <x:scheme val="minor"/>
      </x:rPr>
      <x:t xml:space="preserve"> </x:t>
    </x:r>
  </x:si>
  <x:si>
    <x:t xml:space="preserve">VZT zostava: klapka, filtračná komora KFB 60-30, ventilator do štvorhran pot. RP 60-30/28-4D, tlmiaca vložka DV 60-30 /chodba pri majstroch/</x:t>
  </x:si>
  <x:si>
    <x:r>
      <x:t xml:space="preserve">Filter,</x:t>
    </x:r>
    <x:r>
      <x:rPr>
        <x:sz val="11"/>
        <x:rFont val="Calibri"/>
        <x:family val="2"/>
        <x:scheme val="minor"/>
      </x:rPr>
      <x:t xml:space="preserve"> rozmer :</x:t>
    </x:r>
    <x:r>
      <x:rPr>
        <x:sz val="11"/>
        <x:color rgb="FF0070C0"/>
        <x:rFont val="Calibri"/>
        <x:family val="2"/>
        <x:scheme val="minor"/>
      </x:rPr>
      <x:t xml:space="preserve"> </x:t>
    </x:r>
    <x:r>
      <x:rPr>
        <x:sz val="11"/>
        <x:rFont val="Calibri"/>
        <x:family val="2"/>
        <x:scheme val="minor"/>
      </x:rPr>
      <x:t xml:space="preserve">G4 595x295x200/5</x:t>
    </x:r>
    <x:r>
      <x:rPr>
        <x:sz val="11"/>
        <x:color rgb="FF0070C0"/>
        <x:rFont val="Calibri"/>
        <x:family val="2"/>
        <x:scheme val="minor"/>
      </x:rPr>
      <x:t xml:space="preserve"> </x:t>
    </x:r>
    <x:r>
      <x:rPr>
        <x:sz val="11"/>
        <x:color theme="1"/>
        <x:rFont val="Calibri"/>
        <x:family val="2"/>
        <x:scheme val="minor"/>
      </x:rPr>
      <x:t xml:space="preserve">kovový rám</x:t>
    </x:r>
    <x:r>
      <x:rPr>
        <x:sz val="11"/>
        <x:color rgb="FF0070C0"/>
        <x:rFont val="Calibri"/>
        <x:family val="2"/>
        <x:scheme val="minor"/>
      </x:rPr>
      <x:t xml:space="preserve"> </x:t>
    </x:r>
    <x:r>
      <x:rPr>
        <x:sz val="11"/>
        <x:color theme="1"/>
        <x:rFont val="Calibri"/>
        <x:family val="2"/>
        <x:scheme val="minor"/>
      </x:rPr>
      <x:t xml:space="preserve">/chodba pri majstroch/</x:t>
    </x:r>
  </x:si>
  <x:si>
    <x:t xml:space="preserve">VZT zostava: klapka, filtračná komora KFB 60-30, ventilator do štvorhran pot. RP 60-30/28-4, tlmiaca vložka DV 60-30 /chodba pri sklade horľavých látok/</x:t>
  </x:si>
  <x:si>
    <x:r>
      <x:t xml:space="preserve">Filter kapsový,</x:t>
    </x:r>
    <x:r>
      <x:rPr>
        <x:sz val="11"/>
        <x:rFont val="Calibri"/>
        <x:family val="2"/>
        <x:scheme val="minor"/>
      </x:rPr>
      <x:t xml:space="preserve"> rozmer :</x:t>
    </x:r>
    <x:r>
      <x:rPr>
        <x:sz val="11"/>
        <x:color rgb="FF0070C0"/>
        <x:rFont val="Calibri"/>
        <x:family val="2"/>
        <x:scheme val="minor"/>
      </x:rPr>
      <x:t xml:space="preserve"> </x:t>
    </x:r>
    <x:r>
      <x:rPr>
        <x:sz val="11"/>
        <x:rFont val="Calibri"/>
        <x:family val="2"/>
        <x:scheme val="minor"/>
      </x:rPr>
      <x:t xml:space="preserve">G4 395x195x200/4 kovový rám 25mm </x:t>
    </x:r>
    <x:r>
      <x:rPr>
        <x:sz val="11"/>
        <x:color rgb="FF0070C0"/>
        <x:rFont val="Calibri"/>
        <x:family val="2"/>
        <x:scheme val="minor"/>
      </x:rPr>
      <x:t xml:space="preserve"> </x:t>
    </x:r>
    <x:r>
      <x:rPr>
        <x:sz val="11"/>
        <x:color theme="1"/>
        <x:rFont val="Calibri"/>
        <x:family val="2"/>
        <x:scheme val="minor"/>
      </x:rPr>
      <x:t xml:space="preserve">/chodba pri sklade horľavých látok/</x:t>
    </x:r>
  </x:si>
  <x:si>
    <x:t xml:space="preserve">Strešný ventilátor VENTO, typ RS 40/31-4E</x:t>
  </x:si>
  <x:si>
    <x:t xml:space="preserve">Axiálny ventilátor VORTICE MEDIO "S" /podtlakové vetranie, wc + upratovačka/</x:t>
  </x:si>
  <x:si>
    <x:t xml:space="preserve">VZT Rekuperačná jedn. VENUS 300 m3/h, HRV-30AC-E-54-R - odvetranie príručného skladu MH</x:t>
  </x:si>
  <x:si>
    <x:t xml:space="preserve">Filter HRV-F30-M5 /Multi-VAC/</x:t>
  </x:si>
  <x:si>
    <x:t xml:space="preserve">Filter HRV-F30-G4 /Multi-VAC/</x:t>
  </x:si>
  <x:si>
    <x:t xml:space="preserve">Cena za servisné práce v Hale č.4 spolu :</x:t>
  </x:si>
  <x:si>
    <x:t xml:space="preserve">Cena za materiál v Hale č.4 spolu :</x:t>
  </x:si>
  <x:si>
    <x:t xml:space="preserve">Hala opráv prevádzky autobusov – Jurajov dvor – HALA č. 5</x:t>
  </x:si>
  <x:si>
    <x:t xml:space="preserve">SYSTEMAIR, ventilátor EX - AW 355 D4-2EX /svetlík-strecha/</x:t>
  </x:si>
  <x:si>
    <x:t xml:space="preserve">VZT jednotka ELEKTRODESIGN RME/W 800/315 F7 DVAV H1  - odvetranie montážnych kanálov </x:t>
  </x:si>
  <x:si>
    <x:t xml:space="preserve">Filter 405x519x30 F7 pap (Panel filter) polypropylen</x:t>
  </x:si>
  <x:si>
    <x:t xml:space="preserve">VZT jednotka ELEKTRODESIGN RME 500/250 F7 DVAV H1  - odvetranie montážnych kanálov </x:t>
  </x:si>
  <x:si>
    <x:t xml:space="preserve">Filter 315x444x30 M5 pap (Panel filter) polypropylen</x:t>
  </x:si>
  <x:si>
    <x:t xml:space="preserve">Cena za servisné práce v Hale č.5 spolu :</x:t>
  </x:si>
  <x:si>
    <x:t xml:space="preserve">Cena za materiál v Hale č.5 spolu :</x:t>
  </x:si>
  <x:si>
    <x:t xml:space="preserve">Hala opráv prevádzky autobusov – Jurajov dvor – HALA č. 6</x:t>
  </x:si>
  <x:si>
    <x:t xml:space="preserve">Elektrodesign, Radiálny nevýbušný ventilátor ILT/4-225 EX</x:t>
  </x:si>
  <x:si>
    <x:t xml:space="preserve">Elektrodesign, Ohrievač teplovodný IBW 225-2</x:t>
  </x:si>
  <x:si>
    <x:r>
      <x:t xml:space="preserve">VZT zariadenie SOLER 513 292 6100, </x:t>
    </x:r>
    <x:r>
      <x:rPr>
        <x:sz val="11"/>
        <x:rFont val="Calibri"/>
        <x:family val="2"/>
        <x:scheme val="minor"/>
      </x:rPr>
      <x:t xml:space="preserve">zavesené pod stropom</x:t>
    </x:r>
  </x:si>
  <x:si>
    <x:t xml:space="preserve">Filter-prívod, rozmer : G4 240x495x200/5, rámik 20 mm</x:t>
  </x:si>
  <x:si>
    <x:t xml:space="preserve">Cena za servisné práce v Hale č.6 spolu :</x:t>
  </x:si>
  <x:si>
    <x:t xml:space="preserve">Cena za materiál v Hale č.6 spolu :</x:t>
  </x:si>
  <x:si>
    <x:t xml:space="preserve">Ľahká údržba trolejbusov – Jurajov Dvor</x:t>
  </x:si>
  <x:si>
    <x:t xml:space="preserve">REMAK Vzduchotechnická jednotka AeroMaster XP 06 /nad umyvárkou/</x:t>
  </x:si>
  <x:si>
    <x:t xml:space="preserve">Kapsový filter REMAK  340x645x350/3 G4</x:t>
  </x:si>
  <x:si>
    <x:t xml:space="preserve">REMAK Vzduchotechnická jednotka AeroMaster XP 10 /nad sušiarňou/</x:t>
  </x:si>
  <x:si>
    <x:t xml:space="preserve">Kapsový filter REMAK  420x805x350/4 G4</x:t>
  </x:si>
  <x:si>
    <x:t xml:space="preserve">REMAK Vzduchotechnická jednotka AeroMaster FP 4.0 /v hale na terase/</x:t>
  </x:si>
  <x:si>
    <x:t xml:space="preserve">Kapsový filter REMAK  910x305x360/9 G4</x:t>
  </x:si>
  <x:si>
    <x:t xml:space="preserve">REMAK Vzduchotechnická jednotka AeroMaster FP 2.7 /príručný sklad/</x:t>
  </x:si>
  <x:si>
    <x:t xml:space="preserve">Kapsový filter REMAK  605x305x360/6 G4</x:t>
  </x:si>
  <x:si>
    <x:t xml:space="preserve">Kontrola ovládania, Remak HMI - SGPOL822.60/STD</x:t>
  </x:si>
  <x:si>
    <x:t xml:space="preserve">KPL</x:t>
  </x:si>
  <x:si>
    <x:t xml:space="preserve">Elektrodesign Axiálny ventilátor HXBR/4-315 /svetlík/</x:t>
  </x:si>
  <x:si>
    <x:t xml:space="preserve">Ventilátor radiálny do štvorhranného potrubia ILT/8-355 IP55 /v hale miest. Čov/</x:t>
  </x:si>
  <x:si>
    <x:t xml:space="preserve">Ventilátor radiálny do štvorhranného potrubia ILT/4-315 /v hale pri bráne/</x:t>
  </x:si>
  <x:si>
    <x:t xml:space="preserve">Filter KS PAK 55, M5 595x345x460, hr.rámu 18mm. 6 kapsový /v hale pri bráne/</x:t>
  </x:si>
  <x:si>
    <x:t xml:space="preserve">4.</x:t>
  </x:si>
  <x:si>
    <x:t xml:space="preserve">Vonkajšia kondenzačná jednotka inverter Panasonic U-250PE1E8</x:t>
  </x:si>
  <x:si>
    <x:t xml:space="preserve">Ventilátor diagonálny do kruhového  potrubia TD800/200SILENT IP44 /oprava pneumatík/</x:t>
  </x:si>
  <x:si>
    <x:t xml:space="preserve">Náhradná filtračná vložka MFR 200/G3 /oprava pneumatík/</x:t>
  </x:si>
  <x:si>
    <x:t xml:space="preserve">Elektrický ohrevač pre kruhové potrubie MBE -200/4,0 R2, /oprava pneumatík/</x:t>
  </x:si>
  <x:si>
    <x:t xml:space="preserve">Ventilátor nevýbušný do kruhového  potrubia TD 800/200 Ex /sklad olejov, nabíjareň/</x:t>
  </x:si>
  <x:si>
    <x:t xml:space="preserve">1.</x:t>
  </x:si>
  <x:si>
    <x:t xml:space="preserve">Požiarne klapky - PKIR PKIS SK</x:t>
  </x:si>
  <x:si>
    <x:t xml:space="preserve">Cena za servisné práce v Ľahkej údržbe trolejbusov spolu :</x:t>
  </x:si>
  <x:si>
    <x:t xml:space="preserve">Cena za materiál v Ľahkej údržbe trolejbusov spolu :</x:t>
  </x:si>
  <x:si>
    <x:t xml:space="preserve">Blok údržby nízkopodlažných električiek – Jurajov Dvor</x:t>
  </x:si>
  <x:si>
    <x:t xml:space="preserve">Vzduchotechnická jednotka AeroMaster XP 06</x:t>
  </x:si>
  <x:si>
    <x:t xml:space="preserve">Rámčekový filter G4, na prívode (2ks) a odvode (2ks) vzduchu, Remak XPNR 06/4C, rozmer : 347x642x96</x:t>
  </x:si>
  <x:si>
    <x:t xml:space="preserve">Elektrodesign Axiálny ventilátor HXBR/4-315 /v umývarke svetlík/</x:t>
  </x:si>
  <x:si>
    <x:t xml:space="preserve">Elektrodesign Ventilátor radiálny do kruhového  potrubia RM 250 L /pracovisko sústruhu, Strojovňa Čov/</x:t>
  </x:si>
  <x:si>
    <x:t xml:space="preserve">Náhradná fitračná vložka MFR 250/G4 /pracovisko sústruhu/</x:t>
  </x:si>
  <x:si>
    <x:t xml:space="preserve">Elektrický ohrievač pre kruhové potrubie MBE -250/6,0</x:t>
  </x:si>
  <x:si>
    <x:t xml:space="preserve">7.</x:t>
  </x:si>
  <x:si>
    <x:t xml:space="preserve">Nástenná vykurovacia súprava SAHARA Maxx HN23.UWARAP.AKD /6xumyváreň + 1x prac.sústruhu/</x:t>
  </x:si>
  <x:si>
    <x:t xml:space="preserve">Malý radiály ventilátor CF 200 T s časovým dobehom</x:t>
  </x:si>
  <x:si>
    <x:t xml:space="preserve">Cena za servisné práce v objekte Blok údržby nízkopodlažných električiek spolu :</x:t>
  </x:si>
  <x:si>
    <x:t xml:space="preserve">Cena za materiálv objekte Blok údržby nízkopodlažných električiek spolu :</x:t>
  </x:si>
  <x:si>
    <x:t xml:space="preserve">Ľahká údržba električiek - Jurajov dvor</x:t>
  </x:si>
  <x:si>
    <x:t xml:space="preserve">Elektrodesign Ventilátor radiálny do kruhového potrubia RM 200 L /hala pri stene/</x:t>
  </x:si>
  <x:si>
    <x:t xml:space="preserve">Vložka MFR 300x300, hĺbka 360mm</x:t>
  </x:si>
  <x:si>
    <x:t xml:space="preserve">Ventilátor radiálny do štvorhranného potrubia ILT/4-315 /hala na ľavo a na pravo od kuchyne/</x:t>
  </x:si>
  <x:si>
    <x:t xml:space="preserve">Filter KS PAK 55, M5 595x345x460, 6 kapsový /hala na ľavo a na pravo od kuchyne/</x:t>
  </x:si>
  <x:si>
    <x:t xml:space="preserve">Elektrodesign Ventilátor radiálny do štvorhranného potrubia ILT/4-315 /Hala Clona VZT/</x:t>
  </x:si>
  <x:si>
    <x:t xml:space="preserve">Elektrodesign Ventilátor radiálny do štvorhranného potrubia ILT/4-250 /Hala v strede od vrátnice/</x:t>
  </x:si>
  <x:si>
    <x:t xml:space="preserve">Filter KS PAK 55, M5 495x245x360</x:t>
  </x:si>
  <x:si>
    <x:t xml:space="preserve">REMAK VZT jednotka AeroMaster FP 2.7 /príručný sklad/</x:t>
  </x:si>
  <x:si>
    <x:t xml:space="preserve">Kapsový filter REMAK plast, rozmer 695x395x600/6 M5, hrúbka 25mm</x:t>
  </x:si>
  <x:si>
    <x:t xml:space="preserve">REMAK VZT jednotka RP70-40/35-6D VRP0070406D /strojovňa VZT výmenníková stanica/</x:t>
  </x:si>
  <x:si>
    <x:t xml:space="preserve">Cena za servisné práce v objekte Ľahká údržba električiek spolu :</x:t>
  </x:si>
  <x:si>
    <x:t xml:space="preserve">Cena za materiálv objekte Ľahkej údržby električiek spolu :</x:t>
  </x:si>
  <x:si>
    <x:t xml:space="preserve">Teplovzdušné vetranie a vykurovanie nastavovacej a skúšobnej haly električiek - Prístavba</x:t>
  </x:si>
  <x:si>
    <x:t xml:space="preserve">Ventilátor radiálny do štvorhranného potrubia ILT/4-315</x:t>
  </x:si>
  <x:si>
    <x:t xml:space="preserve">Vodný ohrievač IBW 315-4</x:t>
  </x:si>
  <x:si>
    <x:t xml:space="preserve">Filter IFR 315/60-35 F7, 6 kapsový</x:t>
  </x:si>
  <x:si>
    <x:t xml:space="preserve">Jednotka SAHARA MAXX HN 22. UWARAP.BKD s 2ks konzolami ZH2.5300</x:t>
  </x:si>
  <x:si>
    <x:t xml:space="preserve">Kontrola ovládania</x:t>
  </x:si>
  <x:si>
    <x:t xml:space="preserve">Ventilátor axiálny HXM 250, s termokontaktom a ochr. relé</x:t>
  </x:si>
  <x:si>
    <x:t xml:space="preserve">Cena za servisné práce v Teplovzdušné vetranie a vykurovanie nastavovacej a skúšobnej haly električiek spolu :</x:t>
  </x:si>
  <x:si>
    <x:t xml:space="preserve">Cena za materiál v obj.Teplovzdušné vetranie a vykurovanie nastavovacej a skúšobnej haly električiek spolu :</x:t>
  </x:si>
  <x:si>
    <x:t xml:space="preserve">Ústredné Dielne Autobusov</x:t>
  </x:si>
  <x:si>
    <x:t xml:space="preserve">VZT zariadenie HOVAL LW-S- 8/D  /stropné - strecha/</x:t>
  </x:si>
  <x:si>
    <x:t xml:space="preserve">rámy 25mm s filtrami Hovalfilter L/LW-8 G4 592x592x350 / 5 /vrchné filtre/</x:t>
  </x:si>
  <x:si>
    <x:t xml:space="preserve">rámy 25mm s filtrami Hovalfilter L/LW-5 G4 430x592x350 / 4 /spodné filtre/ </x:t>
  </x:si>
  <x:si>
    <x:r>
      <x:t xml:space="preserve">VZT zariadenie č.1, Janka Radotín, JKL 10</x:t>
    </x:r>
    <x:r>
      <x:rPr>
        <x:sz val="11"/>
        <x:color rgb="FF0070C0"/>
        <x:rFont val="Calibri"/>
        <x:family val="2"/>
        <x:scheme val="minor"/>
      </x:rPr>
      <x:t xml:space="preserve">.</x:t>
    </x:r>
    <x:r>
      <x:rPr>
        <x:sz val="11"/>
        <x:color theme="1"/>
        <x:rFont val="Calibri"/>
        <x:family val="2"/>
        <x:scheme val="minor"/>
      </x:rPr>
      <x:t xml:space="preserve"> /strojovňa VZT-1.posch/</x:t>
    </x:r>
  </x:si>
  <x:si>
    <x:r>
      <x:t xml:space="preserve">Filter do VZT č.1,</x:t>
    </x:r>
    <x:r>
      <x:rPr>
        <x:sz val="11"/>
        <x:color rgb="FF0070C0"/>
        <x:rFont val="Calibri"/>
        <x:family val="2"/>
        <x:scheme val="minor"/>
      </x:rPr>
      <x:t xml:space="preserve"> </x:t>
    </x:r>
    <x:r>
      <x:rPr>
        <x:sz val="11"/>
        <x:color theme="1"/>
        <x:rFont val="Calibri"/>
        <x:family val="2"/>
        <x:scheme val="minor"/>
      </x:rPr>
      <x:t xml:space="preserve">prívod </x:t>
    </x:r>
    <x:r>
      <x:rPr>
        <x:sz val="11"/>
        <x:color rgb="FF0070C0"/>
        <x:rFont val="Calibri"/>
        <x:family val="2"/>
        <x:scheme val="minor"/>
      </x:rPr>
      <x:t xml:space="preserve">: </x:t>
    </x:r>
    <x:r>
      <x:rPr>
        <x:sz val="11"/>
        <x:color theme="1"/>
        <x:rFont val="Calibri"/>
        <x:family val="2"/>
        <x:scheme val="minor"/>
      </x:rPr>
      <x:t xml:space="preserve">F6 592x592x625 / 7</x:t>
    </x:r>
  </x:si>
  <x:si>
    <x:r>
      <x:t xml:space="preserve">Filter do VZT č.1,</x:t>
    </x:r>
    <x:r>
      <x:rPr>
        <x:sz val="11"/>
        <x:color rgb="FF0070C0"/>
        <x:rFont val="Calibri"/>
        <x:family val="2"/>
        <x:scheme val="minor"/>
      </x:rPr>
      <x:t xml:space="preserve"> </x:t>
    </x:r>
    <x:r>
      <x:rPr>
        <x:sz val="11"/>
        <x:color theme="1"/>
        <x:rFont val="Calibri"/>
        <x:family val="2"/>
        <x:scheme val="minor"/>
      </x:rPr>
      <x:t xml:space="preserve">prívod </x:t>
    </x:r>
    <x:r>
      <x:rPr>
        <x:sz val="11"/>
        <x:color rgb="FF0070C0"/>
        <x:rFont val="Calibri"/>
        <x:family val="2"/>
        <x:scheme val="minor"/>
      </x:rPr>
      <x:t xml:space="preserve">: </x:t>
    </x:r>
    <x:r>
      <x:rPr>
        <x:sz val="11"/>
        <x:color theme="1"/>
        <x:rFont val="Calibri"/>
        <x:family val="2"/>
        <x:scheme val="minor"/>
      </x:rPr>
      <x:t xml:space="preserve">F6 490x592x625 / 5</x:t>
    </x:r>
  </x:si>
  <x:si>
    <x:r>
      <x:t xml:space="preserve">Filter do VZT č.1,</x:t>
    </x:r>
    <x:r>
      <x:rPr>
        <x:sz val="11"/>
        <x:color rgb="FF0070C0"/>
        <x:rFont val="Calibri"/>
        <x:family val="2"/>
        <x:scheme val="minor"/>
      </x:rPr>
      <x:t xml:space="preserve"> </x:t>
    </x:r>
    <x:r>
      <x:rPr>
        <x:sz val="11"/>
        <x:color theme="1"/>
        <x:rFont val="Calibri"/>
        <x:family val="2"/>
        <x:scheme val="minor"/>
      </x:rPr>
      <x:t xml:space="preserve">prívod </x:t>
    </x:r>
    <x:r>
      <x:rPr>
        <x:sz val="11"/>
        <x:color rgb="FF0070C0"/>
        <x:rFont val="Calibri"/>
        <x:family val="2"/>
        <x:scheme val="minor"/>
      </x:rPr>
      <x:t xml:space="preserve">: </x:t>
    </x:r>
    <x:r>
      <x:rPr>
        <x:sz val="11"/>
        <x:color theme="1"/>
        <x:rFont val="Calibri"/>
        <x:family val="2"/>
        <x:scheme val="minor"/>
      </x:rPr>
      <x:t xml:space="preserve">F6 490x287x625 / 5</x:t>
    </x:r>
  </x:si>
  <x:si>
    <x:r>
      <x:t xml:space="preserve">Filter do VZT č.1,</x:t>
    </x:r>
    <x:r>
      <x:rPr>
        <x:sz val="11"/>
        <x:color rgb="FF0070C0"/>
        <x:rFont val="Calibri"/>
        <x:family val="2"/>
        <x:scheme val="minor"/>
      </x:rPr>
      <x:t xml:space="preserve"> </x:t>
    </x:r>
    <x:r>
      <x:rPr>
        <x:sz val="11"/>
        <x:color theme="1"/>
        <x:rFont val="Calibri"/>
        <x:family val="2"/>
        <x:scheme val="minor"/>
      </x:rPr>
      <x:t xml:space="preserve">prívod </x:t>
    </x:r>
    <x:r>
      <x:rPr>
        <x:sz val="11"/>
        <x:color rgb="FF0070C0"/>
        <x:rFont val="Calibri"/>
        <x:family val="2"/>
        <x:scheme val="minor"/>
      </x:rPr>
      <x:t xml:space="preserve">: </x:t>
    </x:r>
    <x:r>
      <x:rPr>
        <x:sz val="11"/>
        <x:color theme="1"/>
        <x:rFont val="Calibri"/>
        <x:family val="2"/>
        <x:scheme val="minor"/>
      </x:rPr>
      <x:t xml:space="preserve">F6 592x287x625 / 6</x:t>
    </x:r>
  </x:si>
  <x:si>
    <x:r>
      <x:t xml:space="preserve">Filter do VZT č.1,</x:t>
    </x:r>
    <x:r>
      <x:rPr>
        <x:sz val="11"/>
        <x:color rgb="FF0070C0"/>
        <x:rFont val="Calibri"/>
        <x:family val="2"/>
        <x:scheme val="minor"/>
      </x:rPr>
      <x:t xml:space="preserve"> </x:t>
    </x:r>
    <x:r>
      <x:rPr>
        <x:sz val="11"/>
        <x:color theme="1"/>
        <x:rFont val="Calibri"/>
        <x:family val="2"/>
        <x:scheme val="minor"/>
      </x:rPr>
      <x:t xml:space="preserve">odvod :</x:t>
    </x:r>
    <x:r>
      <x:rPr>
        <x:sz val="11"/>
        <x:color rgb="FF0070C0"/>
        <x:rFont val="Calibri"/>
        <x:family val="2"/>
        <x:scheme val="minor"/>
      </x:rPr>
      <x:t xml:space="preserve"> </x:t>
    </x:r>
    <x:r>
      <x:rPr>
        <x:sz val="11"/>
        <x:color theme="1"/>
        <x:rFont val="Calibri"/>
        <x:family val="2"/>
        <x:scheme val="minor"/>
      </x:rPr>
      <x:t xml:space="preserve">F6 592x592x625 / 7</x:t>
    </x:r>
  </x:si>
  <x:si>
    <x:r>
      <x:t xml:space="preserve">Filter do VZT č.1,</x:t>
    </x:r>
    <x:r>
      <x:rPr>
        <x:sz val="11"/>
        <x:color rgb="FF0070C0"/>
        <x:rFont val="Calibri"/>
        <x:family val="2"/>
        <x:scheme val="minor"/>
      </x:rPr>
      <x:t xml:space="preserve"> </x:t>
    </x:r>
    <x:r>
      <x:rPr>
        <x:sz val="11"/>
        <x:color theme="1"/>
        <x:rFont val="Calibri"/>
        <x:family val="2"/>
        <x:scheme val="minor"/>
      </x:rPr>
      <x:t xml:space="preserve">odvod :</x:t>
    </x:r>
    <x:r>
      <x:rPr>
        <x:sz val="11"/>
        <x:color rgb="FF0070C0"/>
        <x:rFont val="Calibri"/>
        <x:family val="2"/>
        <x:scheme val="minor"/>
      </x:rPr>
      <x:t xml:space="preserve"> </x:t>
    </x:r>
    <x:r>
      <x:rPr>
        <x:sz val="11"/>
        <x:color theme="1"/>
        <x:rFont val="Calibri"/>
        <x:family val="2"/>
        <x:scheme val="minor"/>
      </x:rPr>
      <x:t xml:space="preserve">F6 490x592x625 / 5</x:t>
    </x:r>
  </x:si>
  <x:si>
    <x:r>
      <x:t xml:space="preserve">Filter do VZT č.1,</x:t>
    </x:r>
    <x:r>
      <x:rPr>
        <x:sz val="11"/>
        <x:color rgb="FF0070C0"/>
        <x:rFont val="Calibri"/>
        <x:family val="2"/>
        <x:scheme val="minor"/>
      </x:rPr>
      <x:t xml:space="preserve"> </x:t>
    </x:r>
    <x:r>
      <x:rPr>
        <x:sz val="11"/>
        <x:color theme="1"/>
        <x:rFont val="Calibri"/>
        <x:family val="2"/>
        <x:scheme val="minor"/>
      </x:rPr>
      <x:t xml:space="preserve">odvod :</x:t>
    </x:r>
    <x:r>
      <x:rPr>
        <x:sz val="11"/>
        <x:color rgb="FF0070C0"/>
        <x:rFont val="Calibri"/>
        <x:family val="2"/>
        <x:scheme val="minor"/>
      </x:rPr>
      <x:t xml:space="preserve"> </x:t>
    </x:r>
    <x:r>
      <x:rPr>
        <x:sz val="11"/>
        <x:color theme="1"/>
        <x:rFont val="Calibri"/>
        <x:family val="2"/>
        <x:scheme val="minor"/>
      </x:rPr>
      <x:t xml:space="preserve">F6 490x287x625 / 5</x:t>
    </x:r>
  </x:si>
  <x:si>
    <x:r>
      <x:t xml:space="preserve">Filter do VZT č.1,</x:t>
    </x:r>
    <x:r>
      <x:rPr>
        <x:sz val="11"/>
        <x:color rgb="FF0070C0"/>
        <x:rFont val="Calibri"/>
        <x:family val="2"/>
        <x:scheme val="minor"/>
      </x:rPr>
      <x:t xml:space="preserve"> </x:t>
    </x:r>
    <x:r>
      <x:rPr>
        <x:sz val="11"/>
        <x:color theme="1"/>
        <x:rFont val="Calibri"/>
        <x:family val="2"/>
        <x:scheme val="minor"/>
      </x:rPr>
      <x:t xml:space="preserve">odvod :</x:t>
    </x:r>
    <x:r>
      <x:rPr>
        <x:sz val="11"/>
        <x:color rgb="FF0070C0"/>
        <x:rFont val="Calibri"/>
        <x:family val="2"/>
        <x:scheme val="minor"/>
      </x:rPr>
      <x:t xml:space="preserve"> </x:t>
    </x:r>
    <x:r>
      <x:rPr>
        <x:sz val="11"/>
        <x:color theme="1"/>
        <x:rFont val="Calibri"/>
        <x:family val="2"/>
        <x:scheme val="minor"/>
      </x:rPr>
      <x:t xml:space="preserve">F6 592x287x625 / 6</x:t>
    </x:r>
  </x:si>
  <x:si>
    <x:r>
      <x:t xml:space="preserve">VZT zariadenie č.2, Janka Radotín, JKL 10</x:t>
    </x:r>
    <x:r>
      <x:rPr>
        <x:sz val="11"/>
        <x:color rgb="FF0070C0"/>
        <x:rFont val="Calibri"/>
        <x:family val="2"/>
        <x:scheme val="minor"/>
      </x:rPr>
      <x:t xml:space="preserve">.</x:t>
    </x:r>
    <x:r>
      <x:rPr>
        <x:sz val="11"/>
        <x:color theme="1"/>
        <x:rFont val="Calibri"/>
        <x:family val="2"/>
        <x:scheme val="minor"/>
      </x:rPr>
      <x:t xml:space="preserve"> /strojovňa VZT-1.posch/</x:t>
    </x:r>
  </x:si>
  <x:si>
    <x:r>
      <x:t xml:space="preserve">Filter do VZT č.2,</x:t>
    </x:r>
    <x:r>
      <x:rPr>
        <x:sz val="11"/>
        <x:color rgb="FF0070C0"/>
        <x:rFont val="Calibri"/>
        <x:family val="2"/>
        <x:scheme val="minor"/>
      </x:rPr>
      <x:t xml:space="preserve"> </x:t>
    </x:r>
    <x:r>
      <x:rPr>
        <x:sz val="11"/>
        <x:color theme="1"/>
        <x:rFont val="Calibri"/>
        <x:family val="2"/>
        <x:scheme val="minor"/>
      </x:rPr>
      <x:t xml:space="preserve">prívod </x:t>
    </x:r>
    <x:r>
      <x:rPr>
        <x:sz val="11"/>
        <x:color rgb="FF0070C0"/>
        <x:rFont val="Calibri"/>
        <x:family val="2"/>
        <x:scheme val="minor"/>
      </x:rPr>
      <x:t xml:space="preserve">: </x:t>
    </x:r>
    <x:r>
      <x:rPr>
        <x:sz val="11"/>
        <x:color theme="1"/>
        <x:rFont val="Calibri"/>
        <x:family val="2"/>
        <x:scheme val="minor"/>
      </x:rPr>
      <x:t xml:space="preserve">F6 592x592x625 / 7</x:t>
    </x:r>
  </x:si>
  <x:si>
    <x:r>
      <x:t xml:space="preserve">Filter do VZT č.2,</x:t>
    </x:r>
    <x:r>
      <x:rPr>
        <x:sz val="11"/>
        <x:color rgb="FF0070C0"/>
        <x:rFont val="Calibri"/>
        <x:family val="2"/>
        <x:scheme val="minor"/>
      </x:rPr>
      <x:t xml:space="preserve"> </x:t>
    </x:r>
    <x:r>
      <x:rPr>
        <x:sz val="11"/>
        <x:color theme="1"/>
        <x:rFont val="Calibri"/>
        <x:family val="2"/>
        <x:scheme val="minor"/>
      </x:rPr>
      <x:t xml:space="preserve">prívod </x:t>
    </x:r>
    <x:r>
      <x:rPr>
        <x:sz val="11"/>
        <x:color rgb="FF0070C0"/>
        <x:rFont val="Calibri"/>
        <x:family val="2"/>
        <x:scheme val="minor"/>
      </x:rPr>
      <x:t xml:space="preserve">: </x:t>
    </x:r>
    <x:r>
      <x:rPr>
        <x:sz val="11"/>
        <x:color theme="1"/>
        <x:rFont val="Calibri"/>
        <x:family val="2"/>
        <x:scheme val="minor"/>
      </x:rPr>
      <x:t xml:space="preserve">F6 490x592x625 / 5</x:t>
    </x:r>
  </x:si>
  <x:si>
    <x:r>
      <x:t xml:space="preserve">Filter do VZT č.2,</x:t>
    </x:r>
    <x:r>
      <x:rPr>
        <x:sz val="11"/>
        <x:color rgb="FF0070C0"/>
        <x:rFont val="Calibri"/>
        <x:family val="2"/>
        <x:scheme val="minor"/>
      </x:rPr>
      <x:t xml:space="preserve"> </x:t>
    </x:r>
    <x:r>
      <x:rPr>
        <x:sz val="11"/>
        <x:color theme="1"/>
        <x:rFont val="Calibri"/>
        <x:family val="2"/>
        <x:scheme val="minor"/>
      </x:rPr>
      <x:t xml:space="preserve">prívod </x:t>
    </x:r>
    <x:r>
      <x:rPr>
        <x:sz val="11"/>
        <x:color rgb="FF0070C0"/>
        <x:rFont val="Calibri"/>
        <x:family val="2"/>
        <x:scheme val="minor"/>
      </x:rPr>
      <x:t xml:space="preserve">: </x:t>
    </x:r>
    <x:r>
      <x:rPr>
        <x:sz val="11"/>
        <x:color theme="1"/>
        <x:rFont val="Calibri"/>
        <x:family val="2"/>
        <x:scheme val="minor"/>
      </x:rPr>
      <x:t xml:space="preserve">F6 490x287x625 / 5</x:t>
    </x:r>
  </x:si>
  <x:si>
    <x:r>
      <x:t xml:space="preserve">Filter do VZT č.2,</x:t>
    </x:r>
    <x:r>
      <x:rPr>
        <x:sz val="11"/>
        <x:color rgb="FF0070C0"/>
        <x:rFont val="Calibri"/>
        <x:family val="2"/>
        <x:scheme val="minor"/>
      </x:rPr>
      <x:t xml:space="preserve"> </x:t>
    </x:r>
    <x:r>
      <x:rPr>
        <x:sz val="11"/>
        <x:color theme="1"/>
        <x:rFont val="Calibri"/>
        <x:family val="2"/>
        <x:scheme val="minor"/>
      </x:rPr>
      <x:t xml:space="preserve">prívod </x:t>
    </x:r>
    <x:r>
      <x:rPr>
        <x:sz val="11"/>
        <x:color rgb="FF0070C0"/>
        <x:rFont val="Calibri"/>
        <x:family val="2"/>
        <x:scheme val="minor"/>
      </x:rPr>
      <x:t xml:space="preserve">: </x:t>
    </x:r>
    <x:r>
      <x:rPr>
        <x:sz val="11"/>
        <x:color theme="1"/>
        <x:rFont val="Calibri"/>
        <x:family val="2"/>
        <x:scheme val="minor"/>
      </x:rPr>
      <x:t xml:space="preserve">F6 592x287x625 / 6</x:t>
    </x:r>
  </x:si>
  <x:si>
    <x:r>
      <x:t xml:space="preserve">Filter do VZT č.2,</x:t>
    </x:r>
    <x:r>
      <x:rPr>
        <x:sz val="11"/>
        <x:color rgb="FF0070C0"/>
        <x:rFont val="Calibri"/>
        <x:family val="2"/>
        <x:scheme val="minor"/>
      </x:rPr>
      <x:t xml:space="preserve"> </x:t>
    </x:r>
    <x:r>
      <x:rPr>
        <x:sz val="11"/>
        <x:color theme="1"/>
        <x:rFont val="Calibri"/>
        <x:family val="2"/>
        <x:scheme val="minor"/>
      </x:rPr>
      <x:t xml:space="preserve">odvod :</x:t>
    </x:r>
    <x:r>
      <x:rPr>
        <x:sz val="11"/>
        <x:color rgb="FF0070C0"/>
        <x:rFont val="Calibri"/>
        <x:family val="2"/>
        <x:scheme val="minor"/>
      </x:rPr>
      <x:t xml:space="preserve"> </x:t>
    </x:r>
    <x:r>
      <x:rPr>
        <x:sz val="11"/>
        <x:color theme="1"/>
        <x:rFont val="Calibri"/>
        <x:family val="2"/>
        <x:scheme val="minor"/>
      </x:rPr>
      <x:t xml:space="preserve">F6 592x592x625 / 7</x:t>
    </x:r>
  </x:si>
  <x:si>
    <x:r>
      <x:t xml:space="preserve">Filter do VZT č.2,</x:t>
    </x:r>
    <x:r>
      <x:rPr>
        <x:sz val="11"/>
        <x:color rgb="FF0070C0"/>
        <x:rFont val="Calibri"/>
        <x:family val="2"/>
        <x:scheme val="minor"/>
      </x:rPr>
      <x:t xml:space="preserve"> </x:t>
    </x:r>
    <x:r>
      <x:rPr>
        <x:sz val="11"/>
        <x:color theme="1"/>
        <x:rFont val="Calibri"/>
        <x:family val="2"/>
        <x:scheme val="minor"/>
      </x:rPr>
      <x:t xml:space="preserve">odvod :</x:t>
    </x:r>
    <x:r>
      <x:rPr>
        <x:sz val="11"/>
        <x:color rgb="FF0070C0"/>
        <x:rFont val="Calibri"/>
        <x:family val="2"/>
        <x:scheme val="minor"/>
      </x:rPr>
      <x:t xml:space="preserve"> </x:t>
    </x:r>
    <x:r>
      <x:rPr>
        <x:sz val="11"/>
        <x:color theme="1"/>
        <x:rFont val="Calibri"/>
        <x:family val="2"/>
        <x:scheme val="minor"/>
      </x:rPr>
      <x:t xml:space="preserve">F6 490x592x625 / 5</x:t>
    </x:r>
  </x:si>
  <x:si>
    <x:r>
      <x:t xml:space="preserve">Filter do VZT č.2,</x:t>
    </x:r>
    <x:r>
      <x:rPr>
        <x:sz val="11"/>
        <x:color rgb="FF0070C0"/>
        <x:rFont val="Calibri"/>
        <x:family val="2"/>
        <x:scheme val="minor"/>
      </x:rPr>
      <x:t xml:space="preserve"> </x:t>
    </x:r>
    <x:r>
      <x:rPr>
        <x:sz val="11"/>
        <x:color theme="1"/>
        <x:rFont val="Calibri"/>
        <x:family val="2"/>
        <x:scheme val="minor"/>
      </x:rPr>
      <x:t xml:space="preserve">odvod :</x:t>
    </x:r>
    <x:r>
      <x:rPr>
        <x:sz val="11"/>
        <x:color rgb="FF0070C0"/>
        <x:rFont val="Calibri"/>
        <x:family val="2"/>
        <x:scheme val="minor"/>
      </x:rPr>
      <x:t xml:space="preserve"> </x:t>
    </x:r>
    <x:r>
      <x:rPr>
        <x:sz val="11"/>
        <x:color theme="1"/>
        <x:rFont val="Calibri"/>
        <x:family val="2"/>
        <x:scheme val="minor"/>
      </x:rPr>
      <x:t xml:space="preserve">F6 490x287x625 / 5</x:t>
    </x:r>
  </x:si>
  <x:si>
    <x:r>
      <x:t xml:space="preserve">Filter do VZT č.2,</x:t>
    </x:r>
    <x:r>
      <x:rPr>
        <x:sz val="11"/>
        <x:color rgb="FF0070C0"/>
        <x:rFont val="Calibri"/>
        <x:family val="2"/>
        <x:scheme val="minor"/>
      </x:rPr>
      <x:t xml:space="preserve"> </x:t>
    </x:r>
    <x:r>
      <x:rPr>
        <x:sz val="11"/>
        <x:color theme="1"/>
        <x:rFont val="Calibri"/>
        <x:family val="2"/>
        <x:scheme val="minor"/>
      </x:rPr>
      <x:t xml:space="preserve">odvod :</x:t>
    </x:r>
    <x:r>
      <x:rPr>
        <x:sz val="11"/>
        <x:color rgb="FF0070C0"/>
        <x:rFont val="Calibri"/>
        <x:family val="2"/>
        <x:scheme val="minor"/>
      </x:rPr>
      <x:t xml:space="preserve"> </x:t>
    </x:r>
    <x:r>
      <x:rPr>
        <x:sz val="11"/>
        <x:color theme="1"/>
        <x:rFont val="Calibri"/>
        <x:family val="2"/>
        <x:scheme val="minor"/>
      </x:rPr>
      <x:t xml:space="preserve">F6 592x287x625 / 6</x:t>
    </x:r>
  </x:si>
  <x:si>
    <x:t xml:space="preserve">VZT zariadenie č.3 Janka Radotín JKL 6 /strojovňa VZT-1.posch/</x:t>
  </x:si>
  <x:si>
    <x:r>
      <x:t xml:space="preserve">Filter do VZT č.3, prívod </x:t>
    </x:r>
    <x:r>
      <x:rPr>
        <x:sz val="11"/>
        <x:color rgb="FF0070C0"/>
        <x:rFont val="Calibri"/>
        <x:family val="2"/>
        <x:scheme val="minor"/>
      </x:rPr>
      <x:t xml:space="preserve">:</x:t>
    </x:r>
    <x:r>
      <x:rPr>
        <x:sz val="11"/>
        <x:color theme="1"/>
        <x:rFont val="Calibri"/>
        <x:family val="2"/>
        <x:scheme val="minor"/>
      </x:rPr>
      <x:t xml:space="preserve"> 897x587x550 / 8 M6, Plast</x:t>
    </x:r>
  </x:si>
  <x:si>
    <x:r>
      <x:t xml:space="preserve">Filter do VZT č.3, odvod </x:t>
    </x:r>
    <x:r>
      <x:rPr>
        <x:sz val="11"/>
        <x:color rgb="FF0070C0"/>
        <x:rFont val="Calibri"/>
        <x:family val="2"/>
        <x:scheme val="minor"/>
      </x:rPr>
      <x:t xml:space="preserve">:</x:t>
    </x:r>
    <x:r>
      <x:rPr>
        <x:sz val="11"/>
        <x:color theme="1"/>
        <x:rFont val="Calibri"/>
        <x:family val="2"/>
        <x:scheme val="minor"/>
      </x:rPr>
      <x:t xml:space="preserve"> 897x587x550 / 8 M6, Plast</x:t>
    </x:r>
  </x:si>
  <x:si>
    <x:t xml:space="preserve">VZT zariadenie č.4.1 Janka Radotín JKL 4 /strojovňa VZT-1.posch/</x:t>
  </x:si>
  <x:si>
    <x:t xml:space="preserve">Filter do VZT č.4.1., prívod :287x592x600 / 3</x:t>
  </x:si>
  <x:si>
    <x:t xml:space="preserve">Filter do VZT č.4.1., odvod :402x592x600 / 4</x:t>
  </x:si>
  <x:si>
    <x:t xml:space="preserve">VZT zariadenie č.4.2 Janka Radotín JKL 4 /strojovňa VZT-1.posch/</x:t>
  </x:si>
  <x:si>
    <x:t xml:space="preserve">Filter do VZT č.4.2., prívod :F6 897x287x628 / 8, hliníkový  rám</x:t>
  </x:si>
  <x:si>
    <x:t xml:space="preserve">Ventilátor do štvorhranného potrubia, REMAK RP 50-25/22-4D EK</x:t>
  </x:si>
  <x:si>
    <x:r>
      <x:t xml:space="preserve">Požiarne klapky Mandík, PKMS 90</x:t>
    </x:r>
    <x:r>
      <x:rPr>
        <x:sz val="11"/>
        <x:rFont val="Calibri"/>
        <x:family val="2"/>
        <x:scheme val="minor"/>
      </x:rPr>
      <x:t xml:space="preserve"> /strojovňa VZT/</x:t>
    </x:r>
  </x:si>
  <x:si>
    <x:t xml:space="preserve">Požiarne klapky Mandík, PKMS 90 /šatňa pri VZT/ </x:t>
  </x:si>
  <x:si>
    <x:t xml:space="preserve">ks</x:t>
  </x:si>
  <x:si>
    <x:t xml:space="preserve">VZT zariadenie, BAT Klíma BKL ZJ 07.06- odvetrávanie montážnych kanálov /brána č.17/</x:t>
  </x:si>
  <x:si>
    <x:r>
      <x:t xml:space="preserve">Filter  </x:t>
    </x:r>
    <x:r>
      <x:rPr>
        <x:sz val="11"/>
        <x:rFont val="Calibri"/>
        <x:family val="2"/>
        <x:scheme val="minor"/>
      </x:rPr>
      <x:t xml:space="preserve">:  filtračná textília cca 2 m2</x:t>
    </x:r>
  </x:si>
  <x:si>
    <x:t xml:space="preserve">Klinový remeň: SPZ 1212LW 1225La</x:t>
  </x:si>
  <x:si>
    <x:t xml:space="preserve">VZT zariadenie, BAT Klíma BKL ZJ 07.04- odvetrávanie montážnych kanálov /brána č.15, hala CNG/</x:t>
  </x:si>
  <x:si>
    <x:t xml:space="preserve">Klinový remeň: SPZ 912LW 925La</x:t>
  </x:si>
  <x:si>
    <x:t xml:space="preserve">VZT zariadenie, BAT Klíma BKL, V.Č.: TEB 1252.31 - odvetrávanie montážnych kanálov /hala, brána č.7/</x:t>
  </x:si>
  <x:si>
    <x:t xml:space="preserve">Klinový remeň: SPA 1357LW 1375La</x:t>
  </x:si>
  <x:si>
    <x:t xml:space="preserve">Požiarne klapky Mandík, PKMS 90 315x200 /ÚD pod VZT/ </x:t>
  </x:si>
  <x:si>
    <x:t xml:space="preserve">VZT zariadenie, BAT Klíma BKL Z 10 - 10 TPP 125031 - odvetrávanie montážnych kanálov /hala, brána č.9/</x:t>
  </x:si>
  <x:si>
    <x:t xml:space="preserve">Klinový remeň: SPA 1390LW 13x1360LI A54</x:t>
  </x:si>
  <x:si>
    <x:t xml:space="preserve">VZT zariadenie, BAT Klíma BKL 208.08 TPB 125231 - odvetrávanie montážnych kanálov /hala, brána č.11/</x:t>
  </x:si>
  <x:si>
    <x:t xml:space="preserve">Klinový remeň: AUX 10 - 1025La SF</x:t>
  </x:si>
  <x:si>
    <x:t xml:space="preserve">Filter rozmer : G3 725x655x55/5, plast rámový</x:t>
  </x:si>
  <x:si>
    <x:t xml:space="preserve">Cena za servisné práce v objekte Ústredné dielne autobusov spolu :</x:t>
  </x:si>
  <x:si>
    <x:t xml:space="preserve">Cena za materiál v objekte Ústredné dielne autobusov spolu :</x:t>
  </x:si>
  <x:si>
    <x:t xml:space="preserve">Ústredné Dielne Autobusov - časť Trakčné </x:t>
  </x:si>
  <x:si>
    <x:t xml:space="preserve">VZT zariadenie, BAT Klima BKL ZJ 05.04 /na lávke/</x:t>
  </x:si>
  <x:si>
    <x:r>
      <x:t xml:space="preserve">Filter,rozmer :</x:t>
    </x:r>
    <x:r>
      <x:rPr>
        <x:sz val="11"/>
        <x:color rgb="FF0070C0"/>
        <x:rFont val="Calibri"/>
        <x:family val="2"/>
        <x:scheme val="minor"/>
      </x:rPr>
      <x:t xml:space="preserve"> </x:t>
    </x:r>
    <x:r>
      <x:rPr>
        <x:sz val="11"/>
        <x:color theme="1"/>
        <x:rFont val="Calibri"/>
        <x:family val="2"/>
        <x:scheme val="minor"/>
      </x:rPr>
      <x:t xml:space="preserve">G4 490x287x360/5</x:t>
    </x:r>
  </x:si>
  <x:si>
    <x:t xml:space="preserve">Klinový remeň SPZ 937LW 950La</x:t>
  </x:si>
  <x:si>
    <x:t xml:space="preserve">Umývareň Autobusov </x:t>
  </x:si>
  <x:si>
    <x:t xml:space="preserve">VZT zariadenie UNIVENT IBE RME 500/250 - 3 - H1, v.č. : 0.4-05-00-0013 - odvetranie montážnej jamy</x:t>
  </x:si>
  <x:si>
    <x:t xml:space="preserve">Kontrola funkčnosti ovládača</x:t>
  </x:si>
  <x:si>
    <x:t xml:space="preserve">Cena za servisné práce v objektoch Ústredné dielne autobusov-časť trakčné a umyváreň autobusov spolu :</x:t>
  </x:si>
  <x:si>
    <x:t xml:space="preserve">Cena za materiál v objektoch Ústredné dielne autobusov-časť trakčné a umyváreň autobusov spolu :</x:t>
  </x:si>
  <x:si>
    <x:t xml:space="preserve">Základňa Technickej Infraštruktúry - objekt ZTI</x:t>
  </x:si>
  <x:si>
    <x:t xml:space="preserve">VZT zariadenie : ALTEKO RK 250 SP-LF 24 (strecha,strojovňa)</x:t>
  </x:si>
  <x:si>
    <x:t xml:space="preserve">Filter- prívod, plast : EU-4 445x245x200/5, hrúbka 20mm</x:t>
  </x:si>
  <x:si>
    <x:t xml:space="preserve">Filter- odvod, plast : EU-4 445x245x200/5, hrúbka 20mm</x:t>
  </x:si>
  <x:si>
    <x:t xml:space="preserve">VZT zariadenie : Alteko Tango 7 F-EU4-T3-L (strojovňa strecha)</x:t>
  </x:si>
  <x:si>
    <x:t xml:space="preserve">Filter- prívod, plast : EU7 472x684x300/5, hrúbka 25mm</x:t>
  </x:si>
  <x:si>
    <x:t xml:space="preserve">Filter- odvod, plast : EU7 472x684x300/5, hrúbka 25mm</x:t>
  </x:si>
  <x:si>
    <x:t xml:space="preserve">VZT zariadenie : Alteko RK 250 SP-LF24 (strojovňa administratíva)</x:t>
  </x:si>
  <x:si>
    <x:t xml:space="preserve">Filter prívod - filtračná vložka TERNO-S 250-EU4</x:t>
  </x:si>
  <x:si>
    <x:t xml:space="preserve">Filter odvod - filtračná vložka TERNO-S 250-EU4</x:t>
  </x:si>
  <x:si>
    <x:t xml:space="preserve">Požiarne klapky Mandík, PKTM 90 Ø 250 (5ks) a  Ø 280 (5ks)</x:t>
  </x:si>
  <x:si>
    <x:t xml:space="preserve">Požiarna klapka Mandík, PKTM 90 630x500 /strecha VZT/</x:t>
  </x:si>
  <x:si>
    <x:t xml:space="preserve">Požiarna klapka Mandík, PKTM 90 630x500 / pri umývarke/</x:t>
  </x:si>
  <x:si>
    <x:t xml:space="preserve">VZT zostava VENTO RP 50-30/25-4E, /Hala opráv nákladných vozidiel, vetranie montážnej jamy/</x:t>
  </x:si>
  <x:si>
    <x:t xml:space="preserve">Filter vreckový, KF3 50-30, plast G3 495x295x360/4, hr.20mm</x:t>
  </x:si>
  <x:si>
    <x:t xml:space="preserve">VZT zostava Vento RP 60-35/31-6D, Vetranie haly údržby a opráv osobných vozidiel /sklad v hale/</x:t>
  </x:si>
  <x:si>
    <x:t xml:space="preserve">Filter vreckový, KF3 60-35, plast G3 595x345x360/5, hr.20mm</x:t>
  </x:si>
  <x:si>
    <x:t xml:space="preserve">VZT zostava  RP 50-30/25-4E, Vetranie obrobne, kováčovne a nab.stanice /sklad - vonku/</x:t>
  </x:si>
  <x:si>
    <x:t xml:space="preserve">VZT zostava Vento RP 80-50/40-6D, Vetranie dieľne koľajových konš.a zámčníckej dielne /Sklad - vonku/</x:t>
  </x:si>
  <x:si>
    <x:t xml:space="preserve">Filter vreckový, KF3 80-50, Plast G3 795x495x350/7, hr.20mm</x:t>
  </x:si>
  <x:si>
    <x:t xml:space="preserve">VZT zostava VENTO RP 50-30/25-4E, /Koľajové trate dielňa opráv vozidiel a stav.strojov, vetranie montážnej jamy/</x:t>
  </x:si>
  <x:si>
    <x:t xml:space="preserve">Nástrešná vetracia jednotka HOVAL LHW8</x:t>
  </x:si>
  <x:si>
    <x:t xml:space="preserve">rámy 25 mm s filtrami Hovalfilter L/LW-5 G4 430x592x350 / 4 /spodné filtre/ </x:t>
  </x:si>
  <x:si>
    <x:t xml:space="preserve">Kontrola ovládania autonómnych regulátorov/VZT stojovňa/</x:t>
  </x:si>
  <x:si>
    <x:t xml:space="preserve">Cena za servisné práce v objekte Základňa technickej infraštruktúry spolu :</x:t>
  </x:si>
  <x:si>
    <x:t xml:space="preserve">Cena za materiál v objekte Základňa technickej infraštruktúry spolu :</x:t>
  </x:si>
  <x:si>
    <x:t xml:space="preserve">Ostatné náklady</x:t>
  </x:si>
  <x:si>
    <x:t xml:space="preserve">Doprava</x:t>
  </x:si>
  <x:si>
    <x:t xml:space="preserve">Dopravné náklady</x:t>
  </x:si>
  <x:si>
    <x:t xml:space="preserve">Odpad</x:t>
  </x:si>
  <x:si>
    <x:t xml:space="preserve">Odvoz a likvidácia odpadu</x:t>
  </x:si>
  <x:si>
    <x:t xml:space="preserve">Cena za servisné práce na zariadeniach v areáli Jurajov dvor spolu, bez DPH</x:t>
  </x:si>
  <x:si>
    <x:t xml:space="preserve">Cena za materiál v areáli Jurajov dvor spolu, bez DPH</x:t>
  </x:si>
  <x:si>
    <x:t xml:space="preserve">Celková cena za servis VZT zariadeni v areáli DPB, a.s. Jurajov dvor spolu, bez DPH</x:t>
  </x:si>
  <x:si>
    <x:t xml:space="preserve">Rozsah servisných prác a požiadaviek na výkon servisu</x:t>
  </x:si>
  <x:si>
    <x:t xml:space="preserve">Dodávateľ je povinný vykonať servisné práce a kontroly jednotlivých vzduchotechnických zariadení v rozsahu uvedenom v technickej špecifikácii predmetu zákazky. Po vykonaní servisných prác je dodávateľ povinný odovzdať objednávateľovi príslušné servisné protokoly a záznamy o vykonaných činnostiach, ktoré budú obsahovať identifikáciu zariadenia, rozsah vykonaných prác, výsledky kontrol a meraní, zhodnotenie technického stavu zariadenia a odporúčanie na jeho ďalšiu prevádzku, ak je to pre daný typ zariadenia relevantné.
Požadovaný obsah jednotlivých protokolov a záznamov je uvedený v nasledujúcich bodoch.</x:t>
  </x:si>
  <x:si>
    <x:t xml:space="preserve">Bod</x:t>
  </x:si>
  <x:si>
    <x:t xml:space="preserve">Rozpis prác </x:t>
  </x:si>
  <x:si>
    <x:r>
      <x:rPr>
        <x:b/>
        <x:sz val="10"/>
        <x:color theme="1"/>
        <x:rFont val="Calibri"/>
        <x:family val="2"/>
        <x:scheme val="minor"/>
      </x:rPr>
      <x:t xml:space="preserve">Požiarne klapky a požiarne stenové uzávery</x:t>
    </x:r>
    <x:r>
      <x:rPr>
        <x:sz val="10"/>
        <x:color theme="1"/>
        <x:rFont val="Calibri"/>
        <x:family val="2"/>
        <x:scheme val="minor"/>
      </x:rPr>
      <x:t xml:space="preserve"> - Záznam o vykonaní prehliadky požiarnych klapiek alebo požiarnych stenových uzáverov musí obsahovať názov zariadenia, dostupné technické údaje, výsledok kontroly, celkové a záverečné zhodnotenie vrátane odporúčania na ďalšiu prevádzku. O vykonanej kontrole sa vykoná záznam do prevádzkového denníka požiarnych uzáverov. Ak objednávateľ prevádzkovým denníkom nedisponuje, dodávateľ zriadi nový prevádzkový denník a uvedie v ňom potrebné údaje.</x:t>
    </x:r>
  </x:si>
  <x:si>
    <x:r>
      <x:rPr>
        <x:b/>
        <x:sz val="10"/>
        <x:color theme="1"/>
        <x:rFont val="Calibri"/>
        <x:family val="2"/>
        <x:scheme val="minor"/>
      </x:rPr>
      <x:t xml:space="preserve">Ventilátory a elektrické ohrievače</x:t>
    </x:r>
    <x:r>
      <x:rPr>
        <x:sz val="10"/>
        <x:color theme="1"/>
        <x:rFont val="Calibri"/>
        <x:family val="2"/>
        <x:scheme val="minor"/>
      </x:rPr>
      <x:t xml:space="preserve"> - Záznam o vykonaných servisných prácach musí obsahovať názov a identifikáciu zariadenia, výrobcu, výrobné číslo a opis vykonaných diagnostických a servisných činností. V relevantnom rozsahu sa vykoná meranie prúdu a napätia, kontrola chodu, funkčnosti a hlučnosti, čistenie ventilátora, kontrola ložísk a kontrola vyvažovacieho telieska obežného kolesa z hľadiska prípadnej deformácie. Záznam musí obsahovať záverečné zhodnotenie a odporúčanie na ďalšiu prevádzku.</x:t>
    </x:r>
  </x:si>
  <x:si>
    <x:t xml:space="preserve">3.</x:t>
  </x:si>
  <x:si>
    <x:r>
      <x:rPr>
        <x:b/>
        <x:sz val="10"/>
        <x:color theme="1"/>
        <x:rFont val="Calibri"/>
        <x:family val="2"/>
        <x:scheme val="minor"/>
      </x:rPr>
      <x:t xml:space="preserve">Meranie a regulácia (MaR)</x:t>
    </x:r>
    <x:r>
      <x:rPr>
        <x:sz val="10"/>
        <x:color theme="1"/>
        <x:rFont val="Calibri"/>
        <x:family val="2"/>
        <x:scheme val="minor"/>
      </x:rPr>
      <x:t xml:space="preserve"> - Dodávateľ vyhotoví servisný protokol, ktorý bude obsahovať najmä kontrolu snímačov tlaku a teploty, diagnostiku riadiacej podcentrály, dotiahnutie elektrických spojov v elektro rozvádzačoch a rozvádzačoch MaR a kontrolu chodu a funkčnosti príslušnej jednotky.</x:t>
    </x:r>
  </x:si>
  <x:si>
    <x:r>
      <x:rPr>
        <x:b/>
        <x:sz val="10"/>
        <x:color theme="1"/>
        <x:rFont val="Calibri"/>
        <x:family val="2"/>
        <x:scheme val="minor"/>
      </x:rPr>
      <x:t xml:space="preserve">Kondenzačné jednotky - </x:t>
    </x:r>
    <x:r>
      <x:rPr>
        <x:sz val="10"/>
        <x:color theme="1"/>
        <x:rFont val="Calibri"/>
        <x:family val="2"/>
        <x:scheme val="minor"/>
      </x:rPr>
      <x:t xml:space="preserve"> Záznam o vykonaných servisných prácach musí obsahovať názov zariadenia, výrobcu, výrobné číslo, dostupné technické údaje a opis vykonaných diagnostických a servisných činností. Súčasťou je kontrola chladiaceho okruhu a meranie prevádzkových parametrov, kontrola elektrického okruhu a kontrola prevádzkových elektrických parametrov – napätia (U) a prúdu (I). Záznam musí obsahovať záverečné zhodnotenie a odporúčanie na ďalšiu prevádzku.</x:t>
    </x:r>
  </x:si>
  <x:si>
    <x:r>
      <x:rPr>
        <x:b/>
        <x:sz val="10"/>
        <x:color theme="1"/>
        <x:rFont val="Calibri"/>
        <x:family val="2"/>
        <x:scheme val="minor"/>
      </x:rPr>
      <x:t xml:space="preserve">VZT jednotky a VZT zostavy</x:t>
    </x:r>
    <x:r>
      <x:rPr>
        <x:sz val="10"/>
        <x:color theme="1"/>
        <x:rFont val="Calibri"/>
        <x:family val="2"/>
        <x:scheme val="minor"/>
      </x:rPr>
      <x:t xml:space="preserve"> - Záznam o vykonaných servisných prácach na VZT jednotke alebo VZT zostave musí obsahovať názov a identifikáciu zariadenia, výrobcu, výrobné číslo, dostupné technické údaje a opis vykonaných diagnostických a servisných činností. V rámci servisu sa v rozsahu podľa technickej špecifikácie vykonajú najmä:
výmena filtrov s uvedením rozmerov, typu a počtu kusov a čistenie komory filtrov;
čistenie a dezinfekcia príslušných častí zariadenia vhodným čistiacim a dezinfekčným prípravkom;
kontrola funkčnosti a čistenie diferenčných snímačov tlaku a prefúknutie hadičiek tlakom vzduchu;
čistenie ventilátorov; kontrola tepelnej ochrany ventilátorov, prúdovej ochrany motora a frekvenčného meniča;
kontrola ložísk a kolies ventilátora, dotiahnutie konštrukčných spojov a elektrických svoriek motora ventilátora;
kontrola a výmena klinových remeňov;
kontrola uchytenia zariadenia, opláštenia a jeho tesnosti, pružného uloženia zariadenia a pružného uloženia VZT rozvodov;
kontrola stavu VZT rozvodov a ich izolácie a kontrola funkčnosti zámkov bočníc;
kontrola rebier ohrievacieho a chladiaceho registra;
kontrola rekuperátora, najmä jeho tesnosti a vyosenia, a kontrola eliminátora kvapiek;
kontrola a čistenie odtoku kondenzátu a kontrola protimrazovej ochrany;
meranie prúdových odberov elektromotora na prívode a odvode.
Záznam musí obsahovať záverečné zhodnotenie technického stavu zariadenia a odporúčanie na ďalšiu prevádzku.</x:t>
    </x:r>
  </x:si>
  <x:si>
    <x:r>
      <x:rPr>
        <x:b/>
        <x:sz val="10"/>
        <x:color theme="1"/>
        <x:rFont val="Calibri"/>
        <x:family val="2"/>
        <x:scheme val="minor"/>
      </x:rPr>
      <x:t xml:space="preserve">Ovládacie zariadenia a riadiace jednotky</x:t>
    </x:r>
    <x:r>
      <x:rPr>
        <x:sz val="10"/>
        <x:color theme="1"/>
        <x:rFont val="Calibri"/>
        <x:family val="2"/>
        <x:scheme val="minor"/>
      </x:rPr>
      <x:t xml:space="preserve"> - Záznam o vykonanej kontrole musí obsahovať kontrolu chodu a funkčnosti zariadenia, vykonanú diagnostiku a záverečné hodnotenie vrátane odporúčania na ďalšiu prevádzku.</x:t>
    </x:r>
  </x:si>
  <x:si>
    <x:r>
      <x:rPr>
        <x:b/>
        <x:sz val="10"/>
        <x:color theme="1"/>
        <x:rFont val="Calibri"/>
        <x:family val="2"/>
        <x:scheme val="minor"/>
      </x:rPr>
      <x:t xml:space="preserve">Nástenné vykurovacie zariadenia Sahara Maxx</x:t>
    </x:r>
    <x:r>
      <x:rPr>
        <x:sz val="10"/>
        <x:color theme="1"/>
        <x:rFont val="Calibri"/>
        <x:family val="2"/>
        <x:scheme val="minor"/>
      </x:rPr>
      <x:t xml:space="preserve"> - Záznam o vykonanej kontrole alebo servisný protokol musí obsahovať opis servisných činností vykonaných na zariadení, najmä kontrolu chodu, funkčnosti a hlučnosti, čistenie zariadenia, kontrolu filtrov, žalúzií a ventilátora, kontrolu vyvažovacieho telieska obežného kolesa z hľadiska prípadnej deformácie a kontrolu elektrického zapojenia.</x:t>
    </x:r>
  </x:si>
  <x:si>
    <x:t xml:space="preserve">8.</x:t>
  </x:si>
  <x:si>
    <x:r>
      <x:rPr>
        <x:b/>
        <x:sz val="10"/>
        <x:color theme="1"/>
        <x:rFont val="Calibri"/>
        <x:family val="2"/>
        <x:scheme val="minor"/>
      </x:rPr>
      <x:t xml:space="preserve">Montážny denník</x:t>
    </x:r>
    <x:r>
      <x:rPr>
        <x:sz val="10"/>
        <x:color theme="1"/>
        <x:rFont val="Calibri"/>
        <x:family val="2"/>
        <x:scheme val="minor"/>
      </x:rPr>
      <x:t xml:space="preserve"> - Dodávateľ odovzdá montážny denník s uvedením všetkých vykonaných prác.</x:t>
    </x:r>
  </x:si>
  <x:si>
    <x:t xml:space="preserve">Technická špecifikácia VZT zariadení a rozsahu servisných prác pre rok 2026 – areál DPB, a. s., Petržalka</x:t>
  </x:si>
  <x:si>
    <x:t xml:space="preserve">Servisná hala DOA</x:t>
  </x:si>
  <x:si>
    <x:t xml:space="preserve">Vetracia jednotka TERMICON ALT.16 s filtrom a vodným ohrievačom 14000 m3/h, filtračná trieda G4, vrátane elektrických kotlov 30kW v počte 5ks</x:t>
  </x:si>
  <x:si>
    <x:t xml:space="preserve">Vreckové filtre G4, rozmer : 592x592x360/6</x:t>
  </x:si>
  <x:si>
    <x:t xml:space="preserve">Vreckové filtre G4, rozmer : 592x490x360/6</x:t>
  </x:si>
  <x:si>
    <x:t xml:space="preserve">Servisná hala DOA - vetranie revízneho kanála </x:t>
  </x:si>
  <x:si>
    <x:t xml:space="preserve">Vetracia jednotka SOWOLU ATL.08, filtračná trieda G4</x:t>
  </x:si>
  <x:si>
    <x:t xml:space="preserve">Vreckový filter G4, rozmer : 592x490x300/5</x:t>
  </x:si>
  <x:si>
    <x:t xml:space="preserve">Vreckový filter G4, rozmer : 592x287x300/6</x:t>
  </x:si>
  <x:si>
    <x:t xml:space="preserve">Vreckový filter G4, rozmer : 490x287x300/5</x:t>
  </x:si>
  <x:si>
    <x:t xml:space="preserve">Vreckový filter G4, rozmer : 287x287x300/3</x:t>
  </x:si>
  <x:si>
    <x:t xml:space="preserve">9.</x:t>
  </x:si>
  <x:si>
    <x:t xml:space="preserve">Vreckový filter G4, rozmer : 590x590x300/6</x:t>
  </x:si>
  <x:si>
    <x:t xml:space="preserve">Umyváreň Autobusov </x:t>
  </x:si>
  <x:si>
    <x:t xml:space="preserve">10.</x:t>
  </x:si>
  <x:si>
    <x:t xml:space="preserve">VZT jednotka</x:t>
  </x:si>
  <x:si>
    <x:t xml:space="preserve">11.</x:t>
  </x:si>
  <x:si>
    <x:t xml:space="preserve">Filter , rozmer 590x590x300/6</x:t>
  </x:si>
  <x:si>
    <x:t xml:space="preserve">12.</x:t>
  </x:si>
  <x:si>
    <x:t xml:space="preserve">Meranie a Regulácia, kontrola ovládania</x:t>
  </x:si>
  <x:si>
    <x:t xml:space="preserve">13.</x:t>
  </x:si>
  <x:si>
    <x:t xml:space="preserve">14.</x:t>
  </x:si>
  <x:si>
    <x:t xml:space="preserve">15.</x:t>
  </x:si>
  <x:si>
    <x:t xml:space="preserve">Plošina</x:t>
  </x:si>
  <x:si>
    <x:t xml:space="preserve">Autoplošina</x:t>
  </x:si>
  <x:si>
    <x:t xml:space="preserve">Cena za servisné práce v hale DOA Petržalka spolu :</x:t>
  </x:si>
  <x:si>
    <x:t xml:space="preserve">Cena za materiál v hale DOA Petržalka spolu :</x:t>
  </x:si>
  <x:si>
    <x:t xml:space="preserve">Celková cena za servis VZT zariadeni v areáli DPB, a.s. Petržalka spolu, bez DPH</x:t>
  </x:si>
  <x:si>
    <x:t xml:space="preserve">Technická špecifikácia VZT zariadení a rozsahu servisných prác pre rok 2026 – areál DPB, a. s., Hroboňova</x:t>
  </x:si>
  <x:si>
    <x:t xml:space="preserve">Dielne a garáže trolejbusov Hroboňova</x:t>
  </x:si>
  <x:si>
    <x:t xml:space="preserve">Remak-VZT AEROMASTER FP 4.0 /garáž. brána č.1, pod stropom/</x:t>
  </x:si>
  <x:si>
    <x:t xml:space="preserve">Kapsový filter REMAK 910x305x360/9 G4 , rám 25mm kov</x:t>
  </x:si>
  <x:si>
    <x:t xml:space="preserve">Remak-VZT AEROMASTER XP 10 /sušiareň/</x:t>
  </x:si>
  <x:si>
    <x:t xml:space="preserve">Kapsový filter REMAK 420x805x350/4 G4</x:t>
  </x:si>
  <x:si>
    <x:t xml:space="preserve">Remak-VZT AEROMASTER XP 6 /Strojovňa, VZT schodisko/</x:t>
  </x:si>
  <x:si>
    <x:t xml:space="preserve">Kapsový filter REMAK 340x645x350/3 G4, rám 25mm, plast</x:t>
  </x:si>
  <x:si>
    <x:t xml:space="preserve">Remak-VZT AEROMASTER FP 4.0 /gumárenské prac./</x:t>
  </x:si>
  <x:si>
    <x:t xml:space="preserve">Kapsový filter REMAK 910x305x360/9 G4, rám 25mm, kov</x:t>
  </x:si>
  <x:si>
    <x:t xml:space="preserve">Vonkajšia kondenzačná jednotka PANASONIC U-250 PE1E8 /strecha dielne/</x:t>
  </x:si>
  <x:si>
    <x:t xml:space="preserve">VZT zariadenie SYSTEMAIR KT 50-25-4 /odvetranie montážnych kanálov/</x:t>
  </x:si>
  <x:si>
    <x:t xml:space="preserve">Kapsový filter KS Pak 55, M5 495x245x360 4 kapsový</x:t>
  </x:si>
  <x:si>
    <x:t xml:space="preserve">VZT zariadenie SYSTEMAIR KT 50-30-4 /odvetranie montážnych kanálov/</x:t>
  </x:si>
  <x:si>
    <x:t xml:space="preserve">Kapsový filter KS Pak 25, G3 490x294x395 4 kapsový</x:t>
  </x:si>
  <x:si>
    <x:t xml:space="preserve">Ventilátor nevýbušný do kruhového potrubia TD1100/d250 EX Soler &amp; Palau /gumárenske pracovisko/</x:t>
  </x:si>
  <x:si>
    <x:t xml:space="preserve">Ventilátor radiálny do štvorhranného potrubia ILT/4-315, Soler &amp; Palau</x:t>
  </x:si>
  <x:si>
    <x:t xml:space="preserve">16.</x:t>
  </x:si>
  <x:si>
    <x:t xml:space="preserve">Meranie a Regulácia</x:t>
  </x:si>
  <x:si>
    <x:t xml:space="preserve">17.</x:t>
  </x:si>
  <x:si>
    <x:t xml:space="preserve">Požiarna klapka SYSTEMAIR PKIR PKIS SK, typové označenie výrobcu PKIS3G 400x400 ZV /kotolňa/</x:t>
  </x:si>
  <x:si>
    <x:t xml:space="preserve">18.</x:t>
  </x:si>
  <x:si>
    <x:t xml:space="preserve">Požiarna klapka SYSTEMAIR PKIR PKIS SK, typové označenie výrobcu PKIS3G 560x400 ZV /kompresorovňa/</x:t>
  </x:si>
  <x:si>
    <x:t xml:space="preserve">19.</x:t>
  </x:si>
  <x:si>
    <x:t xml:space="preserve">Požiarna klapka SYSTEMAIR PKIR PKIS SK, typové označenie výrobcu PKIS3G 400x315 ZV /kompresorovňa/</x:t>
  </x:si>
  <x:si>
    <x:t xml:space="preserve">Cena za servisné práce v Dielňach a garážach trolejbusov Hroboňova spolu :</x:t>
  </x:si>
  <x:si>
    <x:t xml:space="preserve">Cena za materiál v Dielňach a garážach trolejbusov Hroboňova spolu :</x:t>
  </x:si>
  <x:si>
    <x:t xml:space="preserve">20.</x:t>
  </x:si>
  <x:si>
    <x:t xml:space="preserve">21.</x:t>
  </x:si>
  <x:si>
    <x:t xml:space="preserve">22.</x:t>
  </x:si>
  <x:si>
    <x:t xml:space="preserve">Celková cena za servis VZT zariadeni v areáli DPB, a.s. Hroboňova spolu, bez DPH</x:t>
  </x:si>
  <x:si>
    <x:t xml:space="preserve">Sumarizácia predmetu zákazky</x:t>
  </x:si>
  <x:si>
    <x:t xml:space="preserve">Dátum</x:t>
  </x:si>
  <x:si>
    <x:t xml:space="preserve">Predmet zákazky</x:t>
  </x:si>
  <x:si>
    <x:t xml:space="preserve">Objednávateľ</x:t>
  </x:si>
  <x:si>
    <x:t xml:space="preserve">Dodávateľ</x:t>
  </x:si>
  <x:si>
    <x:t xml:space="preserve">CP vypracoval / kontakt</x:t>
  </x:si>
  <x:si>
    <x:t xml:space="preserve">Servis VZT zariadeni v areáloch DPB, a.s. pre rok 2026</x:t>
  </x:si>
  <x:si>
    <x:t xml:space="preserve">DPB, a.s.</x:t>
  </x:si>
  <x:si>
    <x:t xml:space="preserve">Por.č.</x:t>
  </x:si>
  <x:si>
    <x:t xml:space="preserve">Objekt - popis</x:t>
  </x:si>
  <x:si>
    <x:t xml:space="preserve">Servis VZT zariadeni - areál DPB, a.s. Jurajov dvor</x:t>
  </x:si>
  <x:si>
    <x:t xml:space="preserve">Servis VZT zariadeni - areál DPB, a.s. Petržalka</x:t>
  </x:si>
  <x:si>
    <x:t xml:space="preserve">Servis VZT zariadeni - areál DPB, a.s. Hroboňova</x:t>
  </x:si>
  <x:si>
    <x:t xml:space="preserve">Celková suma bez DPH, za servis VZT zariadeni v areáloch DPB, a.s.</x:t>
  </x:si>
  <x:si>
    <x:t xml:space="preserve">Dňa:</x:t>
  </x:si>
  <x:si>
    <x:t xml:space="preserve">Vypracoval:</x:t>
  </x:si>
  <x:si>
    <x:t xml:space="preserve">Podpis:</x:t>
  </x:si>
  <x:si>
    <x:t xml:space="preserve">Schválil:</x:t>
  </x:si>
</x:sst>
</file>

<file path=xl/styles.xml><?xml version="1.0" encoding="utf-8"?>
<x:styleSheet xmlns:x="http://schemas.openxmlformats.org/spreadsheetml/2006/main">
  <x:fonts count="11">
    <x:font>
      <x:sz val="11"/>
      <x:color theme="1"/>
      <x:name val="Calibri"/>
    </x:font>
    <x:font>
      <x:b/>
      <x:sz val="11"/>
      <x:color theme="1"/>
      <x:name val="Calibri"/>
    </x:font>
    <x:font>
      <x:sz val="11"/>
      <x:name val="Calibri"/>
    </x:font>
    <x:font>
      <x:sz val="11"/>
      <x:color rgb="FF0070C0"/>
      <x:name val="Calibri"/>
    </x:font>
    <x:font>
      <x:sz val="11"/>
      <x:color theme="1"/>
      <x:name val="Calibri"/>
    </x:font>
    <x:font>
      <x:sz val="8"/>
      <x:name val="Calibri"/>
    </x:font>
    <x:font>
      <x:sz val="11"/>
      <x:color theme="10"/>
      <x:name val="Calibri"/>
    </x:font>
    <x:font>
      <x:sz val="10"/>
      <x:color theme="1"/>
      <x:name val="Calibri"/>
    </x:font>
    <x:font>
      <x:sz val="10"/>
      <x:color rgb="FF0070C0"/>
      <x:name val="Calibri"/>
    </x:font>
    <x:font>
      <x:b/>
      <x:sz val="12"/>
      <x:color theme="1"/>
      <x:name val="Calibri"/>
    </x:font>
    <x:font>
      <x:b/>
      <x:sz val="10"/>
      <x:color theme="1"/>
      <x:name val="Calibri"/>
    </x:font>
  </x:fonts>
  <x:fills count="9">
    <x:fill>
      <x:patternFill patternType="none"/>
    </x:fill>
    <x:fill>
      <x:patternFill patternType="gray125"/>
    </x:fill>
    <x:fill>
      <x:patternFill patternType="solid">
        <x:fgColor theme="0"/>
      </x:patternFill>
    </x:fill>
    <x:fill>
      <x:patternFill patternType="solid">
        <x:fgColor theme="0" tint="-0.15"/>
      </x:patternFill>
    </x:fill>
    <x:fill>
      <x:patternFill patternType="solid">
        <x:fgColor theme="2"/>
      </x:patternFill>
    </x:fill>
    <x:fill>
      <x:patternFill patternType="solid">
        <x:fgColor theme="2" tint="-0.24998"/>
      </x:patternFill>
    </x:fill>
    <x:fill>
      <x:patternFill patternType="solid">
        <x:fgColor theme="5" tint="0.79998"/>
      </x:patternFill>
    </x:fill>
    <x:fill>
      <x:patternFill patternType="solid">
        <x:fgColor theme="0" tint="-0.04999"/>
      </x:patternFill>
    </x:fill>
    <x:fill>
      <x:patternFill patternType="solid">
        <x:fgColor theme="0" tint="-0.24998"/>
      </x:patternFill>
    </x:fill>
  </x:fills>
  <x:borders count="3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</x:border>
    <x:border>
      <x:left style="thin">
        <x:color auto="1"/>
      </x:left>
      <x:right style="thin">
        <x:color auto="1"/>
      </x:right>
      <x:bottom style="thin">
        <x:color auto="1"/>
      </x:bottom>
    </x:border>
    <x:border>
      <x:top style="thin">
        <x:color indexed="64"/>
      </x:top>
      <x:bottom style="thin">
        <x:color indexed="64"/>
      </x:bottom>
    </x:border>
    <x:border>
      <x:left style="thin">
        <x:color auto="1"/>
      </x:left>
      <x:right style="thin">
        <x:color auto="1"/>
      </x:right>
    </x:border>
    <x:border>
      <x:bottom style="thin">
        <x:color auto="1"/>
      </x:bottom>
    </x:border>
    <x:border>
      <x:left style="thin">
        <x:color auto="1"/>
      </x:left>
      <x:top style="thin">
        <x:color auto="1"/>
      </x:top>
      <x:bottom style="thin">
        <x:color auto="1"/>
      </x:bottom>
    </x:border>
    <x:border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indexed="64"/>
      </x:left>
      <x:top style="thin">
        <x:color indexed="64"/>
      </x:top>
    </x:border>
    <x:border>
      <x:top style="thin">
        <x:color indexed="64"/>
      </x:top>
    </x:border>
    <x:border>
      <x:right style="thin">
        <x:color indexed="64"/>
      </x:right>
      <x:top style="thin">
        <x:color indexed="64"/>
      </x:top>
    </x:border>
    <x:border>
      <x:left style="thin">
        <x:color indexed="64"/>
      </x:left>
      <x:bottom style="thin">
        <x:color indexed="64"/>
      </x:bottom>
    </x:border>
    <x:border>
      <x:right style="thin">
        <x:color indexed="64"/>
      </x:right>
      <x:bottom style="thin">
        <x:color indexed="64"/>
      </x:bottom>
    </x:border>
    <x:border>
      <x:left style="thin">
        <x:color indexed="64"/>
      </x:left>
    </x:border>
    <x:border>
      <x:right style="thin">
        <x:color indexed="64"/>
      </x:right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</x:border>
    <x:border>
      <x:left style="thin">
        <x:color auto="1"/>
      </x:left>
      <x:right style="thin">
        <x:color auto="1"/>
      </x:right>
      <x:bottom style="thin">
        <x:color auto="1"/>
      </x:bottom>
    </x:border>
    <x:border>
      <x:left style="thin">
        <x:color auto="1"/>
      </x:left>
      <x:right style="thin">
        <x:color auto="1"/>
      </x:right>
    </x:border>
    <x:border>
      <x:left style="thin">
        <x:color auto="1"/>
      </x:left>
      <x:top style="thin">
        <x:color auto="1"/>
      </x:top>
      <x:bottom style="thin">
        <x:color auto="1"/>
      </x:bottom>
    </x:border>
    <x:border>
      <x:top style="thin">
        <x:color indexed="64"/>
      </x:top>
      <x:bottom style="thin">
        <x:color indexed="64"/>
      </x:bottom>
    </x:border>
    <x:border>
      <x:right style="thin">
        <x:color auto="1"/>
      </x:right>
      <x:top style="thin">
        <x:color auto="1"/>
      </x:top>
      <x:bottom style="thin">
        <x:color auto="1"/>
      </x:bottom>
    </x:border>
    <x:border>
      <x:bottom style="thin">
        <x:color auto="1"/>
      </x:bottom>
    </x:border>
    <x:border>
      <x:left style="thin">
        <x:color indexed="64"/>
      </x:left>
      <x:top style="thin">
        <x:color indexed="64"/>
      </x:top>
    </x:border>
    <x:border>
      <x:top style="thin">
        <x:color indexed="64"/>
      </x:top>
    </x:border>
    <x:border>
      <x:right style="thin">
        <x:color indexed="64"/>
      </x:right>
      <x:top style="thin">
        <x:color indexed="64"/>
      </x:top>
    </x:border>
    <x:border>
      <x:left style="thin">
        <x:color indexed="64"/>
      </x:left>
    </x:border>
    <x:border>
      <x:right style="thin">
        <x:color indexed="64"/>
      </x:right>
    </x:border>
    <x:border>
      <x:left style="thin">
        <x:color indexed="64"/>
      </x:left>
      <x:bottom style="thin">
        <x:color indexed="64"/>
      </x:bottom>
    </x:border>
    <x:border>
      <x:right style="thin">
        <x:color indexed="64"/>
      </x:right>
      <x:bottom style="thin">
        <x:color indexed="64"/>
      </x:bottom>
    </x:border>
  </x:borders>
  <x:cellStyleXfs count="3">
    <x:xf numFmtId="0" fontId="0" fillId="0" borderId="0"/>
    <x:xf numFmtId="9" fontId="4" fillId="0" borderId="0" applyFont="0" applyFill="0" applyBorder="0" applyAlignment="0" applyProtection="0"/>
    <x:xf numFmtId="0" fontId="6" fillId="0" borderId="0" applyNumberFormat="0" applyFill="0" applyBorder="0" applyAlignment="0" applyProtection="0"/>
  </x:cellStyleXfs>
  <x:cellXfs count="298">
    <x:xf numFmtId="0" fontId="0" fillId="0" borderId="0" xfId="0"/>
    <x:xf numFmtId="0" fontId="0" fillId="0" borderId="1" xfId="0" applyBorder="1"/>
    <x:xf numFmtId="0" fontId="0" fillId="0" borderId="1" xfId="0" applyBorder="1" applyAlignment="1">
      <x:alignment wrapText="1"/>
    </x:xf>
    <x:xf numFmtId="0" fontId="0" fillId="0" borderId="2" xfId="0" applyBorder="1"/>
    <x:xf numFmtId="0" fontId="0" fillId="0" borderId="2" xfId="0" applyBorder="1" applyAlignment="1">
      <x:alignment wrapText="1"/>
    </x:xf>
    <x:xf numFmtId="0" fontId="0" fillId="0" borderId="3" xfId="0" applyBorder="1"/>
    <x:xf numFmtId="0" fontId="0" fillId="0" borderId="3" xfId="0" applyBorder="1" applyAlignment="1">
      <x:alignment wrapText="1"/>
    </x:xf>
    <x:xf numFmtId="0" fontId="0" fillId="0" borderId="2" xfId="0" applyBorder="1" applyAlignment="1">
      <x:alignment horizontal="left"/>
    </x:xf>
    <x:xf numFmtId="0" fontId="0" fillId="0" borderId="5" xfId="0" applyBorder="1"/>
    <x:xf numFmtId="0" fontId="0" fillId="2" borderId="1" xfId="0" applyFill="1" applyBorder="1"/>
    <x:xf numFmtId="0" fontId="0" fillId="2" borderId="2" xfId="0" applyFill="1" applyBorder="1"/>
    <x:xf numFmtId="0" fontId="0" fillId="0" borderId="0" xfId="0" applyAlignment="1">
      <x:alignment vertical="center" wrapText="1"/>
    </x:xf>
    <x:xf numFmtId="0" fontId="2" fillId="2" borderId="1" xfId="0" applyFont="1" applyFill="1" applyBorder="1"/>
    <x:xf numFmtId="0" fontId="0" fillId="2" borderId="1" xfId="0" applyFill="1" applyBorder="1" applyAlignment="1">
      <x:alignment wrapText="1"/>
    </x:xf>
    <x:xf numFmtId="9" fontId="0" fillId="0" borderId="1" xfId="1" applyFont="1" applyBorder="1"/>
    <x:xf numFmtId="9" fontId="0" fillId="0" borderId="0" xfId="1" applyFont="1"/>
    <x:xf numFmtId="0" fontId="2" fillId="2" borderId="1" xfId="0" applyFont="1" applyFill="1" applyBorder="1" applyAlignment="1">
      <x:alignment horizontal="right"/>
    </x:xf>
    <x:xf numFmtId="0" fontId="3" fillId="0" borderId="0" xfId="0" applyFont="1"/>
    <x:xf numFmtId="0" fontId="0" fillId="0" borderId="1" xfId="1" applyNumberFormat="1" applyFont="1" applyBorder="1"/>
    <x:xf numFmtId="0" fontId="0" fillId="2" borderId="1" xfId="0" applyFill="1" applyBorder="1" applyAlignment="1">
      <x:alignment horizontal="right"/>
    </x:xf>
    <x:xf numFmtId="0" fontId="6" fillId="0" borderId="0" xfId="2"/>
    <x:xf numFmtId="9" fontId="3" fillId="0" borderId="0" xfId="1" applyFont="1"/>
    <x:xf numFmtId="0" fontId="0" fillId="2" borderId="1" xfId="0" applyFill="1" applyBorder="1" applyAlignment="1">
      <x:alignment horizontal="left" vertical="top" wrapText="1"/>
    </x:xf>
    <x:xf numFmtId="0" fontId="0" fillId="2" borderId="2" xfId="0" applyFill="1" applyBorder="1" applyAlignment="1">
      <x:alignment wrapText="1"/>
    </x:xf>
    <x:xf numFmtId="0" fontId="2" fillId="2" borderId="2" xfId="0" applyFont="1" applyFill="1" applyBorder="1" applyAlignment="1">
      <x:alignment horizontal="right"/>
    </x:xf>
    <x:xf numFmtId="0" fontId="0" fillId="2" borderId="3" xfId="0" applyFill="1" applyBorder="1"/>
    <x:xf numFmtId="0" fontId="1" fillId="0" borderId="0" xfId="0" applyFont="1"/>
    <x:xf numFmtId="0" fontId="0" fillId="0" borderId="5" xfId="0" applyBorder="1" applyAlignment="1">
      <x:alignment horizontal="center"/>
    </x:xf>
    <x:xf numFmtId="0" fontId="0" fillId="0" borderId="3" xfId="0" applyBorder="1" applyAlignment="1">
      <x:alignment horizontal="center"/>
    </x:xf>
    <x:xf numFmtId="0" fontId="0" fillId="2" borderId="1" xfId="0" applyFill="1" applyBorder="1" applyAlignment="1">
      <x:alignment horizontal="center"/>
    </x:xf>
    <x:xf numFmtId="0" fontId="0" fillId="0" borderId="1" xfId="0" applyBorder="1" applyAlignment="1">
      <x:alignment horizontal="center"/>
    </x:xf>
    <x:xf numFmtId="0" fontId="0" fillId="0" borderId="2" xfId="0" applyBorder="1" applyAlignment="1">
      <x:alignment horizontal="center"/>
    </x:xf>
    <x:xf numFmtId="0" fontId="0" fillId="2" borderId="2" xfId="0" applyFill="1" applyBorder="1" applyAlignment="1">
      <x:alignment horizontal="center"/>
    </x:xf>
    <x:xf numFmtId="0" fontId="0" fillId="2" borderId="3" xfId="0" applyFill="1" applyBorder="1" applyAlignment="1">
      <x:alignment horizontal="center"/>
    </x:xf>
    <x:xf numFmtId="2" fontId="0" fillId="0" borderId="5" xfId="0" applyNumberFormat="1" applyBorder="1"/>
    <x:xf numFmtId="2" fontId="0" fillId="0" borderId="3" xfId="0" applyNumberFormat="1" applyBorder="1"/>
    <x:xf numFmtId="2" fontId="0" fillId="0" borderId="1" xfId="0" applyNumberFormat="1" applyBorder="1"/>
    <x:xf numFmtId="2" fontId="0" fillId="2" borderId="1" xfId="0" applyNumberFormat="1" applyFill="1" applyBorder="1"/>
    <x:xf numFmtId="2" fontId="0" fillId="0" borderId="1" xfId="1" applyNumberFormat="1" applyFont="1" applyBorder="1"/>
    <x:xf numFmtId="2" fontId="0" fillId="0" borderId="2" xfId="0" applyNumberFormat="1" applyBorder="1"/>
    <x:xf numFmtId="2" fontId="0" fillId="2" borderId="2" xfId="0" applyNumberFormat="1" applyFill="1" applyBorder="1"/>
    <x:xf numFmtId="2" fontId="0" fillId="2" borderId="3" xfId="0" applyNumberFormat="1" applyFill="1" applyBorder="1"/>
    <x:xf numFmtId="0" fontId="0" fillId="0" borderId="3" xfId="0" applyBorder="1" applyAlignment="1">
      <x:alignment horizontal="right"/>
    </x:xf>
    <x:xf numFmtId="0" fontId="0" fillId="0" borderId="1" xfId="0" applyBorder="1" applyAlignment="1">
      <x:alignment horizontal="left"/>
    </x:xf>
    <x:xf numFmtId="0" fontId="0" fillId="0" borderId="5" xfId="0" applyBorder="1" applyAlignment="1">
      <x:alignment horizontal="right"/>
    </x:xf>
    <x:xf numFmtId="0" fontId="0" fillId="0" borderId="1" xfId="0" applyBorder="1" applyAlignment="1">
      <x:alignment horizontal="right"/>
    </x:xf>
    <x:xf numFmtId="0" fontId="0" fillId="0" borderId="1" xfId="0" applyBorder="1" applyAlignment="1">
      <x:alignment vertical="top" wrapText="1"/>
    </x:xf>
    <x:xf numFmtId="0" fontId="0" fillId="0" borderId="1" xfId="0" applyBorder="1" applyAlignment="1">
      <x:alignment horizontal="center" vertical="center"/>
    </x:xf>
    <x:xf numFmtId="0" fontId="1" fillId="6" borderId="0" xfId="0" applyFont="1" applyFill="1"/>
    <x:xf numFmtId="2" fontId="0" fillId="4" borderId="5" xfId="0" applyNumberFormat="1" applyFill="1" applyBorder="1"/>
    <x:xf numFmtId="2" fontId="0" fillId="4" borderId="1" xfId="0" applyNumberFormat="1" applyFill="1" applyBorder="1"/>
    <x:xf numFmtId="2" fontId="1" fillId="8" borderId="1" xfId="0" applyNumberFormat="1" applyFont="1" applyFill="1" applyBorder="1"/>
    <x:xf numFmtId="0" fontId="0" fillId="0" borderId="2" xfId="0" applyBorder="1" applyAlignment="1">
      <x:alignment horizontal="center" vertical="center" wrapText="1"/>
    </x:xf>
    <x:xf numFmtId="0" fontId="7" fillId="0" borderId="0" xfId="0" applyFont="1"/>
    <x:xf numFmtId="0" fontId="8" fillId="0" borderId="0" xfId="0" applyFont="1"/>
    <x:xf numFmtId="15" fontId="0" fillId="0" borderId="2" xfId="0" applyNumberFormat="1" applyBorder="1" applyAlignment="1">
      <x:alignment horizontal="center"/>
    </x:xf>
    <x:xf numFmtId="0" fontId="0" fillId="0" borderId="2" xfId="0" applyBorder="1" applyAlignment="1">
      <x:alignment horizontal="center" wrapText="1"/>
    </x:xf>
    <x:xf numFmtId="15" fontId="0" fillId="0" borderId="1" xfId="0" applyNumberFormat="1" applyBorder="1" applyAlignment="1">
      <x:alignment horizontal="center"/>
    </x:xf>
    <x:xf numFmtId="0" fontId="1" fillId="8" borderId="7" xfId="0" applyFont="1" applyFill="1" applyBorder="1" applyAlignment="1">
      <x:alignment horizontal="left"/>
    </x:xf>
    <x:xf numFmtId="0" fontId="1" fillId="8" borderId="4" xfId="0" applyFont="1" applyFill="1" applyBorder="1" applyAlignment="1">
      <x:alignment horizontal="left"/>
    </x:xf>
    <x:xf numFmtId="0" fontId="1" fillId="8" borderId="8" xfId="0" applyFont="1" applyFill="1" applyBorder="1" applyAlignment="1">
      <x:alignment horizontal="left"/>
    </x:xf>
    <x:xf numFmtId="0" fontId="0" fillId="0" borderId="2" xfId="0" applyBorder="1" applyAlignment="1">
      <x:alignment horizontal="center" vertical="center"/>
    </x:xf>
    <x:xf numFmtId="0" fontId="0" fillId="2" borderId="7" xfId="0" applyFill="1" applyBorder="1" applyAlignment="1">
      <x:alignment horizontal="left" vertical="center"/>
    </x:xf>
    <x:xf numFmtId="0" fontId="0" fillId="2" borderId="4" xfId="0" applyFill="1" applyBorder="1" applyAlignment="1">
      <x:alignment horizontal="left" vertical="center"/>
    </x:xf>
    <x:xf numFmtId="0" fontId="0" fillId="2" borderId="8" xfId="0" applyFill="1" applyBorder="1" applyAlignment="1">
      <x:alignment horizontal="left" vertical="center"/>
    </x:xf>
    <x:xf numFmtId="0" fontId="0" fillId="0" borderId="4" xfId="0" applyBorder="1" applyAlignment="1">
      <x:alignment vertical="center" wrapText="1"/>
    </x:xf>
    <x:xf numFmtId="0" fontId="0" fillId="0" borderId="4" xfId="0" applyBorder="1" applyAlignment="1">
      <x:alignment horizontal="center"/>
    </x:xf>
    <x:xf numFmtId="0" fontId="0" fillId="0" borderId="8" xfId="0" applyBorder="1" applyAlignment="1">
      <x:alignment horizontal="center"/>
    </x:xf>
    <x:xf numFmtId="0" fontId="0" fillId="0" borderId="7" xfId="0" applyBorder="1" applyAlignment="1">
      <x:alignment horizontal="center"/>
    </x:xf>
    <x:xf numFmtId="0" fontId="0" fillId="0" borderId="0" xfId="0" applyAlignment="1">
      <x:alignment wrapText="1"/>
    </x:xf>
    <x:xf numFmtId="0" fontId="1" fillId="3" borderId="4" xfId="0" applyFont="1" applyFill="1" applyBorder="1" applyAlignment="1">
      <x:alignment horizontal="center"/>
    </x:xf>
    <x:xf numFmtId="0" fontId="0" fillId="0" borderId="0" xfId="0" applyAlignment="1">
      <x:alignment vertical="top"/>
    </x:xf>
    <x:xf numFmtId="0" fontId="0" fillId="0" borderId="7" xfId="0" applyBorder="1" applyAlignment="1">
      <x:alignment horizontal="left" vertical="center"/>
    </x:xf>
    <x:xf numFmtId="0" fontId="0" fillId="0" borderId="1" xfId="0" applyBorder="1" applyAlignment="1">
      <x:alignment horizontal="left" vertical="center"/>
    </x:xf>
    <x:xf numFmtId="0" fontId="7" fillId="0" borderId="7" xfId="0" applyFont="1" applyBorder="1" applyAlignment="1">
      <x:alignment horizontal="left" vertical="center"/>
    </x:xf>
    <x:xf numFmtId="0" fontId="7" fillId="0" borderId="4" xfId="0" applyFont="1" applyBorder="1" applyAlignment="1">
      <x:alignment horizontal="left" vertical="center"/>
    </x:xf>
    <x:xf numFmtId="0" fontId="7" fillId="0" borderId="8" xfId="0" applyFont="1" applyBorder="1" applyAlignment="1">
      <x:alignment horizontal="left" vertical="center"/>
    </x:xf>
    <x:xf numFmtId="0" fontId="0" fillId="2" borderId="7" xfId="0" applyFill="1" applyBorder="1" applyAlignment="1">
      <x:alignment horizontal="center" vertical="center"/>
    </x:xf>
    <x:xf numFmtId="0" fontId="0" fillId="2" borderId="4" xfId="0" applyFill="1" applyBorder="1" applyAlignment="1">
      <x:alignment horizontal="center" vertical="center"/>
    </x:xf>
    <x:xf numFmtId="0" fontId="0" fillId="2" borderId="8" xfId="0" applyFill="1" applyBorder="1" applyAlignment="1">
      <x:alignment horizontal="center" vertical="center"/>
    </x:xf>
    <x:xf numFmtId="0" fontId="1" fillId="3" borderId="6" xfId="0" applyFont="1" applyFill="1" applyBorder="1" applyAlignment="1">
      <x:alignment horizontal="center"/>
    </x:xf>
    <x:xf numFmtId="0" fontId="1" fillId="7" borderId="4" xfId="0" applyFont="1" applyFill="1" applyBorder="1" applyAlignment="1">
      <x:alignment horizontal="center"/>
    </x:xf>
    <x:xf numFmtId="0" fontId="1" fillId="0" borderId="7" xfId="0" applyFont="1" applyBorder="1" applyAlignment="1">
      <x:alignment horizontal="center" wrapText="1"/>
    </x:xf>
    <x:xf numFmtId="0" fontId="1" fillId="0" borderId="4" xfId="0" applyFont="1" applyBorder="1" applyAlignment="1">
      <x:alignment horizontal="center" wrapText="1"/>
    </x:xf>
    <x:xf numFmtId="0" fontId="1" fillId="0" borderId="8" xfId="0" applyFont="1" applyBorder="1" applyAlignment="1">
      <x:alignment horizontal="center" wrapText="1"/>
    </x:xf>
    <x:xf numFmtId="0" fontId="1" fillId="8" borderId="7" xfId="0" applyFont="1" applyFill="1" applyBorder="1" applyAlignment="1">
      <x:alignment horizontal="left"/>
    </x:xf>
    <x:xf numFmtId="0" fontId="1" fillId="8" borderId="4" xfId="0" applyFont="1" applyFill="1" applyBorder="1" applyAlignment="1">
      <x:alignment horizontal="left"/>
    </x:xf>
    <x:xf numFmtId="0" fontId="1" fillId="8" borderId="8" xfId="0" applyFont="1" applyFill="1" applyBorder="1" applyAlignment="1">
      <x:alignment horizontal="left"/>
    </x:xf>
    <x:xf numFmtId="0" fontId="0" fillId="0" borderId="9" xfId="0" applyBorder="1" applyAlignment="1">
      <x:alignment horizontal="left" vertical="center" wrapText="1"/>
    </x:xf>
    <x:xf numFmtId="0" fontId="0" fillId="0" borderId="10" xfId="0" applyBorder="1" applyAlignment="1">
      <x:alignment horizontal="left" vertical="center" wrapText="1"/>
    </x:xf>
    <x:xf numFmtId="0" fontId="0" fillId="0" borderId="11" xfId="0" applyBorder="1" applyAlignment="1">
      <x:alignment horizontal="left" vertical="center" wrapText="1"/>
    </x:xf>
    <x:xf numFmtId="0" fontId="0" fillId="0" borderId="14" xfId="0" applyBorder="1" applyAlignment="1">
      <x:alignment horizontal="left" vertical="center" wrapText="1"/>
    </x:xf>
    <x:xf numFmtId="0" fontId="0" fillId="0" borderId="0" xfId="0" applyAlignment="1">
      <x:alignment horizontal="left" vertical="center" wrapText="1"/>
    </x:xf>
    <x:xf numFmtId="0" fontId="0" fillId="0" borderId="15" xfId="0" applyBorder="1" applyAlignment="1">
      <x:alignment horizontal="left" vertical="center" wrapText="1"/>
    </x:xf>
    <x:xf numFmtId="0" fontId="9" fillId="0" borderId="7" xfId="0" applyFont="1" applyBorder="1" applyAlignment="1">
      <x:alignment horizontal="center" vertical="center" wrapText="1"/>
    </x:xf>
    <x:xf numFmtId="0" fontId="9" fillId="0" borderId="4" xfId="0" applyFont="1" applyBorder="1" applyAlignment="1">
      <x:alignment horizontal="center" vertical="center" wrapText="1"/>
    </x:xf>
    <x:xf numFmtId="0" fontId="9" fillId="0" borderId="8" xfId="0" applyFont="1" applyBorder="1" applyAlignment="1">
      <x:alignment horizontal="center" vertical="center" wrapText="1"/>
    </x:xf>
    <x:xf numFmtId="0" fontId="7" fillId="0" borderId="9" xfId="0" applyFont="1" applyBorder="1" applyAlignment="1">
      <x:alignment horizontal="left" vertical="center" wrapText="1"/>
    </x:xf>
    <x:xf numFmtId="0" fontId="7" fillId="0" borderId="10" xfId="0" applyFont="1" applyBorder="1" applyAlignment="1">
      <x:alignment horizontal="left" vertical="center" wrapText="1"/>
    </x:xf>
    <x:xf numFmtId="0" fontId="7" fillId="0" borderId="11" xfId="0" applyFont="1" applyBorder="1" applyAlignment="1">
      <x:alignment horizontal="left" vertical="center" wrapText="1"/>
    </x:xf>
    <x:xf numFmtId="0" fontId="7" fillId="0" borderId="14" xfId="0" applyFont="1" applyBorder="1" applyAlignment="1">
      <x:alignment horizontal="left" vertical="center" wrapText="1"/>
    </x:xf>
    <x:xf numFmtId="0" fontId="7" fillId="0" borderId="0" xfId="0" applyFont="1" applyAlignment="1">
      <x:alignment horizontal="left" vertical="center" wrapText="1"/>
    </x:xf>
    <x:xf numFmtId="0" fontId="7" fillId="0" borderId="15" xfId="0" applyFont="1" applyBorder="1" applyAlignment="1">
      <x:alignment horizontal="left" vertical="center" wrapText="1"/>
    </x:xf>
    <x:xf numFmtId="0" fontId="7" fillId="0" borderId="12" xfId="0" applyFont="1" applyBorder="1" applyAlignment="1">
      <x:alignment horizontal="left" vertical="center" wrapText="1"/>
    </x:xf>
    <x:xf numFmtId="0" fontId="7" fillId="0" borderId="6" xfId="0" applyFont="1" applyBorder="1" applyAlignment="1">
      <x:alignment horizontal="left" vertical="center" wrapText="1"/>
    </x:xf>
    <x:xf numFmtId="0" fontId="7" fillId="0" borderId="13" xfId="0" applyFont="1" applyBorder="1" applyAlignment="1">
      <x:alignment horizontal="left" vertical="center" wrapText="1"/>
    </x:xf>
    <x:xf numFmtId="0" fontId="1" fillId="4" borderId="6" xfId="0" applyFont="1" applyFill="1" applyBorder="1" applyAlignment="1">
      <x:alignment horizontal="center"/>
    </x:xf>
    <x:xf numFmtId="0" fontId="0" fillId="0" borderId="2" xfId="0" applyBorder="1" applyAlignment="1">
      <x:alignment horizontal="center" vertical="center"/>
    </x:xf>
    <x:xf numFmtId="0" fontId="0" fillId="0" borderId="5" xfId="0" applyBorder="1" applyAlignment="1">
      <x:alignment horizontal="center" vertical="center"/>
    </x:xf>
    <x:xf numFmtId="0" fontId="0" fillId="0" borderId="3" xfId="0" applyBorder="1" applyAlignment="1">
      <x:alignment horizontal="center" vertical="center"/>
    </x:xf>
    <x:xf numFmtId="0" fontId="7" fillId="0" borderId="10" xfId="0" applyFont="1" applyBorder="1" applyAlignment="1">
      <x:alignment horizontal="left" vertical="center"/>
    </x:xf>
    <x:xf numFmtId="0" fontId="7" fillId="0" borderId="11" xfId="0" applyFont="1" applyBorder="1" applyAlignment="1">
      <x:alignment horizontal="left" vertical="center"/>
    </x:xf>
    <x:xf numFmtId="0" fontId="7" fillId="0" borderId="14" xfId="0" applyFont="1" applyBorder="1" applyAlignment="1">
      <x:alignment horizontal="left" vertical="center"/>
    </x:xf>
    <x:xf numFmtId="0" fontId="7" fillId="0" borderId="0" xfId="0" applyFont="1" applyAlignment="1">
      <x:alignment horizontal="left" vertical="center"/>
    </x:xf>
    <x:xf numFmtId="0" fontId="7" fillId="0" borderId="15" xfId="0" applyFont="1" applyBorder="1" applyAlignment="1">
      <x:alignment horizontal="left" vertical="center"/>
    </x:xf>
    <x:xf numFmtId="0" fontId="7" fillId="0" borderId="12" xfId="0" applyFont="1" applyBorder="1" applyAlignment="1">
      <x:alignment horizontal="left" vertical="center"/>
    </x:xf>
    <x:xf numFmtId="0" fontId="7" fillId="0" borderId="6" xfId="0" applyFont="1" applyBorder="1" applyAlignment="1">
      <x:alignment horizontal="left" vertical="center"/>
    </x:xf>
    <x:xf numFmtId="0" fontId="7" fillId="0" borderId="13" xfId="0" applyFont="1" applyBorder="1" applyAlignment="1">
      <x:alignment horizontal="left" vertical="center"/>
    </x:xf>
    <x:xf numFmtId="0" fontId="1" fillId="3" borderId="4" xfId="0" applyFont="1" applyFill="1" applyBorder="1" applyAlignment="1">
      <x:alignment horizontal="center" vertical="center"/>
    </x:xf>
    <x:xf numFmtId="0" fontId="0" fillId="2" borderId="7" xfId="0" applyFill="1" applyBorder="1" applyAlignment="1">
      <x:alignment horizontal="left" vertical="center"/>
    </x:xf>
    <x:xf numFmtId="0" fontId="0" fillId="2" borderId="4" xfId="0" applyFill="1" applyBorder="1" applyAlignment="1">
      <x:alignment horizontal="left" vertical="center"/>
    </x:xf>
    <x:xf numFmtId="0" fontId="0" fillId="2" borderId="8" xfId="0" applyFill="1" applyBorder="1" applyAlignment="1">
      <x:alignment horizontal="left" vertical="center"/>
    </x:xf>
    <x:xf numFmtId="0" fontId="0" fillId="0" borderId="7" xfId="0" applyBorder="1" applyAlignment="1">
      <x:alignment horizontal="center" vertical="center"/>
    </x:xf>
    <x:xf numFmtId="0" fontId="0" fillId="0" borderId="8" xfId="0" applyBorder="1" applyAlignment="1">
      <x:alignment horizontal="center" vertical="center"/>
    </x:xf>
    <x:xf numFmtId="0" fontId="0" fillId="0" borderId="7" xfId="0" applyBorder="1" applyAlignment="1">
      <x:alignment horizontal="center" vertical="center" wrapText="1"/>
    </x:xf>
    <x:xf numFmtId="0" fontId="0" fillId="0" borderId="8" xfId="0" applyBorder="1" applyAlignment="1">
      <x:alignment horizontal="center" vertical="center" wrapText="1"/>
    </x:xf>
    <x:xf numFmtId="0" fontId="0" fillId="0" borderId="9" xfId="0" applyBorder="1" applyAlignment="1">
      <x:alignment horizontal="center" vertical="center"/>
    </x:xf>
    <x:xf numFmtId="0" fontId="0" fillId="0" borderId="11" xfId="0" applyBorder="1" applyAlignment="1">
      <x:alignment horizontal="center" vertical="center"/>
    </x:xf>
    <x:xf numFmtId="0" fontId="0" fillId="0" borderId="12" xfId="0" applyBorder="1" applyAlignment="1">
      <x:alignment horizontal="center" vertical="center"/>
    </x:xf>
    <x:xf numFmtId="0" fontId="0" fillId="0" borderId="13" xfId="0" applyBorder="1" applyAlignment="1">
      <x:alignment horizontal="center" vertical="center"/>
    </x:xf>
    <x:xf numFmtId="0" fontId="0" fillId="3" borderId="2" xfId="0" applyFill="1" applyBorder="1" applyAlignment="1">
      <x:alignment horizontal="center" vertical="center" wrapText="1"/>
    </x:xf>
    <x:xf numFmtId="0" fontId="0" fillId="3" borderId="3" xfId="0" applyFill="1" applyBorder="1" applyAlignment="1">
      <x:alignment horizontal="center" vertical="center" wrapText="1"/>
    </x:xf>
    <x:xf numFmtId="0" fontId="0" fillId="0" borderId="2" xfId="0" applyBorder="1" applyAlignment="1">
      <x:alignment horizontal="center" vertical="center" wrapText="1"/>
    </x:xf>
    <x:xf numFmtId="0" fontId="0" fillId="0" borderId="3" xfId="0" applyBorder="1" applyAlignment="1">
      <x:alignment horizontal="center" vertical="center" wrapText="1"/>
    </x:xf>
    <x:xf numFmtId="0" fontId="0" fillId="0" borderId="9" xfId="0" applyBorder="1" applyAlignment="1">
      <x:alignment horizontal="center" vertical="center" wrapText="1"/>
    </x:xf>
    <x:xf numFmtId="0" fontId="0" fillId="0" borderId="11" xfId="0" applyBorder="1" applyAlignment="1">
      <x:alignment horizontal="center" vertical="center" wrapText="1"/>
    </x:xf>
    <x:xf numFmtId="0" fontId="0" fillId="0" borderId="12" xfId="0" applyBorder="1" applyAlignment="1">
      <x:alignment horizontal="center" vertical="center" wrapText="1"/>
    </x:xf>
    <x:xf numFmtId="0" fontId="0" fillId="0" borderId="13" xfId="0" applyBorder="1" applyAlignment="1">
      <x:alignment horizontal="center" vertical="center" wrapText="1"/>
    </x:xf>
    <x:xf numFmtId="0" fontId="0" fillId="0" borderId="7" xfId="0" applyBorder="1" applyAlignment="1">
      <x:alignment horizontal="center"/>
    </x:xf>
    <x:xf numFmtId="0" fontId="0" fillId="0" borderId="8" xfId="0" applyBorder="1" applyAlignment="1">
      <x:alignment horizontal="center"/>
    </x:xf>
    <x:xf numFmtId="0" fontId="0" fillId="0" borderId="4" xfId="0" applyBorder="1" applyAlignment="1">
      <x:alignment horizontal="center"/>
    </x:xf>
    <x:xf numFmtId="0" fontId="0" fillId="0" borderId="7" xfId="0" applyBorder="1" applyAlignment="1">
      <x:alignment horizontal="left" wrapText="1"/>
    </x:xf>
    <x:xf numFmtId="0" fontId="0" fillId="0" borderId="4" xfId="0" applyBorder="1" applyAlignment="1">
      <x:alignment horizontal="left" wrapText="1"/>
    </x:xf>
    <x:xf numFmtId="0" fontId="0" fillId="0" borderId="8" xfId="0" applyBorder="1" applyAlignment="1">
      <x:alignment horizontal="left" wrapText="1"/>
    </x:xf>
    <x:xf numFmtId="0" fontId="1" fillId="0" borderId="9" xfId="0" applyFont="1" applyBorder="1" applyAlignment="1">
      <x:alignment horizontal="center" wrapText="1"/>
    </x:xf>
    <x:xf numFmtId="0" fontId="1" fillId="0" borderId="10" xfId="0" applyFont="1" applyBorder="1" applyAlignment="1">
      <x:alignment horizontal="center" wrapText="1"/>
    </x:xf>
    <x:xf numFmtId="0" fontId="1" fillId="0" borderId="11" xfId="0" applyFont="1" applyBorder="1" applyAlignment="1">
      <x:alignment horizontal="center" wrapText="1"/>
    </x:xf>
    <x:xf numFmtId="0" fontId="1" fillId="0" borderId="12" xfId="0" applyFont="1" applyBorder="1" applyAlignment="1">
      <x:alignment horizontal="center" wrapText="1"/>
    </x:xf>
    <x:xf numFmtId="0" fontId="1" fillId="0" borderId="6" xfId="0" applyFont="1" applyBorder="1" applyAlignment="1">
      <x:alignment horizontal="center" wrapText="1"/>
    </x:xf>
    <x:xf numFmtId="0" fontId="1" fillId="0" borderId="13" xfId="0" applyFont="1" applyBorder="1" applyAlignment="1">
      <x:alignment horizontal="center" wrapText="1"/>
    </x:xf>
    <x:xf numFmtId="2" fontId="1" fillId="5" borderId="9" xfId="0" applyNumberFormat="1" applyFont="1" applyFill="1" applyBorder="1" applyAlignment="1">
      <x:alignment horizontal="right"/>
    </x:xf>
    <x:xf numFmtId="2" fontId="1" fillId="5" borderId="12" xfId="0" applyNumberFormat="1" applyFont="1" applyFill="1" applyBorder="1" applyAlignment="1">
      <x:alignment horizontal="right"/>
    </x:xf>
    <x:xf numFmtId="0" fontId="1" fillId="5" borderId="2" xfId="0" applyFont="1" applyFill="1" applyBorder="1" applyAlignment="1">
      <x:alignment horizontal="left"/>
    </x:xf>
    <x:xf numFmtId="0" fontId="1" fillId="5" borderId="3" xfId="0" applyFont="1" applyFill="1" applyBorder="1" applyAlignment="1">
      <x:alignment horizontal="left"/>
    </x:xf>
    <x:xf numFmtId="0" fontId="1" fillId="7" borderId="6" xfId="0" applyFont="1" applyFill="1" applyBorder="1" applyAlignment="1">
      <x:alignment horizontal="center" vertical="center"/>
    </x:xf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17" xfId="0" applyNumberFormat="1" applyFont="1" applyFill="1" applyBorder="1" applyAlignment="1">
      <x:alignment wrapText="1"/>
    </x:xf>
    <x:xf numFmtId="0" fontId="0" fillId="0" borderId="18" xfId="0" applyNumberFormat="1" applyFont="1" applyFill="1" applyBorder="1"/>
    <x:xf numFmtId="0" fontId="0" fillId="0" borderId="18" xfId="0" applyNumberFormat="1" applyFont="1" applyFill="1" applyBorder="1" applyAlignment="1">
      <x:alignment wrapText="1"/>
    </x:xf>
    <x:xf numFmtId="0" fontId="0" fillId="0" borderId="19" xfId="0" applyNumberFormat="1" applyFont="1" applyFill="1" applyBorder="1"/>
    <x:xf numFmtId="0" fontId="0" fillId="0" borderId="19" xfId="0" applyNumberFormat="1" applyFont="1" applyFill="1" applyBorder="1" applyAlignment="1">
      <x:alignment wrapText="1"/>
    </x:xf>
    <x:xf numFmtId="0" fontId="0" fillId="0" borderId="18" xfId="0" applyNumberFormat="1" applyFont="1" applyFill="1" applyBorder="1" applyAlignment="1">
      <x:alignment horizontal="left"/>
    </x:xf>
    <x:xf numFmtId="0" fontId="0" fillId="0" borderId="20" xfId="0" applyNumberFormat="1" applyFont="1" applyFill="1" applyBorder="1"/>
    <x:xf numFmtId="0" fontId="0" fillId="2" borderId="17" xfId="0" applyNumberFormat="1" applyFont="1" applyFill="1" applyBorder="1"/>
    <x:xf numFmtId="0" fontId="0" fillId="2" borderId="18" xfId="0" applyNumberFormat="1" applyFont="1" applyFill="1" applyBorder="1"/>
    <x:xf numFmtId="0" fontId="0" fillId="0" borderId="16" xfId="0" applyNumberFormat="1" applyFont="1" applyFill="1" applyBorder="1" applyAlignment="1">
      <x:alignment vertical="center" wrapText="1"/>
    </x:xf>
    <x:xf numFmtId="0" fontId="2" fillId="2" borderId="17" xfId="0" applyNumberFormat="1" applyFont="1" applyFill="1" applyBorder="1"/>
    <x:xf numFmtId="0" fontId="0" fillId="2" borderId="17" xfId="0" applyNumberFormat="1" applyFont="1" applyFill="1" applyBorder="1" applyAlignment="1">
      <x:alignment wrapText="1"/>
    </x:xf>
    <x:xf numFmtId="9" fontId="0" fillId="0" borderId="17" xfId="0" applyNumberFormat="1" applyFont="1" applyFill="1" applyBorder="1"/>
    <x:xf numFmtId="9" fontId="0" fillId="0" borderId="16" xfId="0" applyNumberFormat="1" applyFont="1" applyFill="1" applyBorder="1"/>
    <x:xf numFmtId="0" fontId="2" fillId="2" borderId="17" xfId="0" applyNumberFormat="1" applyFont="1" applyFill="1" applyBorder="1" applyAlignment="1">
      <x:alignment horizontal="right"/>
    </x:xf>
    <x:xf numFmtId="0" fontId="3" fillId="0" borderId="16" xfId="0" applyNumberFormat="1" applyFont="1" applyFill="1" applyBorder="1"/>
    <x:xf numFmtId="0" fontId="0" fillId="2" borderId="17" xfId="0" applyNumberFormat="1" applyFont="1" applyFill="1" applyBorder="1" applyAlignment="1">
      <x:alignment horizontal="right"/>
    </x:xf>
    <x:xf numFmtId="0" fontId="6" fillId="0" borderId="16" xfId="0" applyNumberFormat="1" applyFont="1" applyFill="1" applyBorder="1"/>
    <x:xf numFmtId="9" fontId="3" fillId="0" borderId="16" xfId="0" applyNumberFormat="1" applyFont="1" applyFill="1" applyBorder="1"/>
    <x:xf numFmtId="0" fontId="0" fillId="2" borderId="17" xfId="0" applyNumberFormat="1" applyFont="1" applyFill="1" applyBorder="1" applyAlignment="1">
      <x:alignment horizontal="left" vertical="top" wrapText="1"/>
    </x:xf>
    <x:xf numFmtId="0" fontId="0" fillId="2" borderId="18" xfId="0" applyNumberFormat="1" applyFont="1" applyFill="1" applyBorder="1" applyAlignment="1">
      <x:alignment wrapText="1"/>
    </x:xf>
    <x:xf numFmtId="0" fontId="2" fillId="2" borderId="18" xfId="0" applyNumberFormat="1" applyFont="1" applyFill="1" applyBorder="1" applyAlignment="1">
      <x:alignment horizontal="right"/>
    </x:xf>
    <x:xf numFmtId="0" fontId="0" fillId="2" borderId="19" xfId="0" applyNumberFormat="1" applyFont="1" applyFill="1" applyBorder="1"/>
    <x:xf numFmtId="0" fontId="1" fillId="0" borderId="16" xfId="0" applyNumberFormat="1" applyFont="1" applyFill="1" applyBorder="1"/>
    <x:xf numFmtId="0" fontId="0" fillId="0" borderId="20" xfId="0" applyNumberFormat="1" applyFont="1" applyFill="1" applyBorder="1" applyAlignment="1">
      <x:alignment horizontal="center"/>
    </x:xf>
    <x:xf numFmtId="0" fontId="0" fillId="0" borderId="19" xfId="0" applyNumberFormat="1" applyFont="1" applyFill="1" applyBorder="1" applyAlignment="1">
      <x:alignment horizontal="center"/>
    </x:xf>
    <x:xf numFmtId="0" fontId="0" fillId="2" borderId="17" xfId="0" applyNumberFormat="1" applyFont="1" applyFill="1" applyBorder="1" applyAlignment="1">
      <x:alignment horizontal="center"/>
    </x:xf>
    <x:xf numFmtId="0" fontId="0" fillId="0" borderId="17" xfId="0" applyNumberFormat="1" applyFont="1" applyFill="1" applyBorder="1" applyAlignment="1">
      <x:alignment horizontal="center"/>
    </x:xf>
    <x:xf numFmtId="0" fontId="0" fillId="0" borderId="18" xfId="0" applyNumberFormat="1" applyFont="1" applyFill="1" applyBorder="1" applyAlignment="1">
      <x:alignment horizontal="center"/>
    </x:xf>
    <x:xf numFmtId="0" fontId="0" fillId="2" borderId="18" xfId="0" applyNumberFormat="1" applyFont="1" applyFill="1" applyBorder="1" applyAlignment="1">
      <x:alignment horizontal="center"/>
    </x:xf>
    <x:xf numFmtId="0" fontId="0" fillId="2" borderId="19" xfId="0" applyNumberFormat="1" applyFont="1" applyFill="1" applyBorder="1" applyAlignment="1">
      <x:alignment horizontal="center"/>
    </x:xf>
    <x:xf numFmtId="2" fontId="0" fillId="0" borderId="20" xfId="0" applyNumberFormat="1" applyFont="1" applyFill="1" applyBorder="1"/>
    <x:xf numFmtId="2" fontId="0" fillId="0" borderId="19" xfId="0" applyNumberFormat="1" applyFont="1" applyFill="1" applyBorder="1"/>
    <x:xf numFmtId="2" fontId="0" fillId="0" borderId="17" xfId="0" applyNumberFormat="1" applyFont="1" applyFill="1" applyBorder="1"/>
    <x:xf numFmtId="2" fontId="0" fillId="2" borderId="17" xfId="0" applyNumberFormat="1" applyFont="1" applyFill="1" applyBorder="1"/>
    <x:xf numFmtId="2" fontId="0" fillId="0" borderId="18" xfId="0" applyNumberFormat="1" applyFont="1" applyFill="1" applyBorder="1"/>
    <x:xf numFmtId="2" fontId="0" fillId="2" borderId="18" xfId="0" applyNumberFormat="1" applyFont="1" applyFill="1" applyBorder="1"/>
    <x:xf numFmtId="2" fontId="0" fillId="2" borderId="19" xfId="0" applyNumberFormat="1" applyFont="1" applyFill="1" applyBorder="1"/>
    <x:xf numFmtId="0" fontId="0" fillId="0" borderId="19" xfId="0" applyNumberFormat="1" applyFont="1" applyFill="1" applyBorder="1" applyAlignment="1">
      <x:alignment horizontal="right"/>
    </x:xf>
    <x:xf numFmtId="0" fontId="0" fillId="0" borderId="17" xfId="0" applyNumberFormat="1" applyFont="1" applyFill="1" applyBorder="1" applyAlignment="1">
      <x:alignment horizontal="left"/>
    </x:xf>
    <x:xf numFmtId="0" fontId="0" fillId="0" borderId="20" xfId="0" applyNumberFormat="1" applyFont="1" applyFill="1" applyBorder="1" applyAlignment="1">
      <x:alignment horizontal="right"/>
    </x:xf>
    <x:xf numFmtId="0" fontId="0" fillId="0" borderId="17" xfId="0" applyNumberFormat="1" applyFont="1" applyFill="1" applyBorder="1" applyAlignment="1">
      <x:alignment horizontal="right"/>
    </x:xf>
    <x:xf numFmtId="0" fontId="0" fillId="0" borderId="17" xfId="0" applyNumberFormat="1" applyFont="1" applyFill="1" applyBorder="1" applyAlignment="1">
      <x:alignment vertical="top" wrapText="1"/>
    </x:xf>
    <x:xf numFmtId="0" fontId="0" fillId="0" borderId="17" xfId="0" applyNumberFormat="1" applyFont="1" applyFill="1" applyBorder="1" applyAlignment="1">
      <x:alignment horizontal="center" vertical="center"/>
    </x:xf>
    <x:xf numFmtId="0" fontId="1" fillId="6" borderId="16" xfId="0" applyNumberFormat="1" applyFont="1" applyFill="1" applyBorder="1"/>
    <x:xf numFmtId="2" fontId="0" fillId="4" borderId="20" xfId="0" applyNumberFormat="1" applyFont="1" applyFill="1" applyBorder="1"/>
    <x:xf numFmtId="2" fontId="0" fillId="4" borderId="17" xfId="0" applyNumberFormat="1" applyFont="1" applyFill="1" applyBorder="1"/>
    <x:xf numFmtId="2" fontId="1" fillId="8" borderId="17" xfId="0" applyNumberFormat="1" applyFont="1" applyFill="1" applyBorder="1"/>
    <x:xf numFmtId="0" fontId="0" fillId="0" borderId="18" xfId="0" applyNumberFormat="1" applyFont="1" applyFill="1" applyBorder="1" applyAlignment="1">
      <x:alignment horizontal="center" vertical="center" wrapText="1"/>
    </x:xf>
    <x:xf numFmtId="0" fontId="7" fillId="0" borderId="16" xfId="0" applyNumberFormat="1" applyFont="1" applyFill="1" applyBorder="1"/>
    <x:xf numFmtId="0" fontId="8" fillId="0" borderId="16" xfId="0" applyNumberFormat="1" applyFont="1" applyFill="1" applyBorder="1"/>
    <x:xf numFmtId="15" fontId="0" fillId="0" borderId="18" xfId="0" applyNumberFormat="1" applyFont="1" applyFill="1" applyBorder="1" applyAlignment="1">
      <x:alignment horizontal="center"/>
    </x:xf>
    <x:xf numFmtId="0" fontId="0" fillId="0" borderId="18" xfId="0" applyNumberFormat="1" applyFont="1" applyFill="1" applyBorder="1" applyAlignment="1">
      <x:alignment horizontal="center" wrapText="1"/>
    </x:xf>
    <x:xf numFmtId="15" fontId="0" fillId="0" borderId="17" xfId="0" applyNumberFormat="1" applyFont="1" applyFill="1" applyBorder="1" applyAlignment="1">
      <x:alignment horizontal="center"/>
    </x:xf>
    <x:xf numFmtId="0" fontId="1" fillId="8" borderId="21" xfId="0" applyNumberFormat="1" applyFont="1" applyFill="1" applyBorder="1" applyAlignment="1">
      <x:alignment horizontal="left"/>
    </x:xf>
    <x:xf numFmtId="0" fontId="1" fillId="8" borderId="22" xfId="0" applyNumberFormat="1" applyFont="1" applyFill="1" applyBorder="1" applyAlignment="1">
      <x:alignment horizontal="left"/>
    </x:xf>
    <x:xf numFmtId="0" fontId="1" fillId="8" borderId="23" xfId="0" applyNumberFormat="1" applyFont="1" applyFill="1" applyBorder="1" applyAlignment="1">
      <x:alignment horizontal="left"/>
    </x:xf>
    <x:xf numFmtId="0" fontId="0" fillId="0" borderId="18" xfId="0" applyNumberFormat="1" applyFont="1" applyFill="1" applyBorder="1" applyAlignment="1">
      <x:alignment horizontal="center" vertical="center"/>
    </x:xf>
    <x:xf numFmtId="0" fontId="0" fillId="2" borderId="21" xfId="0" applyNumberFormat="1" applyFont="1" applyFill="1" applyBorder="1" applyAlignment="1">
      <x:alignment horizontal="left" vertical="center"/>
    </x:xf>
    <x:xf numFmtId="0" fontId="0" fillId="2" borderId="22" xfId="0" applyNumberFormat="1" applyFont="1" applyFill="1" applyBorder="1" applyAlignment="1">
      <x:alignment horizontal="left" vertical="center"/>
    </x:xf>
    <x:xf numFmtId="0" fontId="0" fillId="2" borderId="23" xfId="0" applyNumberFormat="1" applyFont="1" applyFill="1" applyBorder="1" applyAlignment="1">
      <x:alignment horizontal="left" vertical="center"/>
    </x:xf>
    <x:xf numFmtId="0" fontId="0" fillId="0" borderId="22" xfId="0" applyNumberFormat="1" applyFont="1" applyFill="1" applyBorder="1" applyAlignment="1">
      <x:alignment vertical="center" wrapText="1"/>
    </x:xf>
    <x:xf numFmtId="0" fontId="0" fillId="0" borderId="22" xfId="0" applyNumberFormat="1" applyFont="1" applyFill="1" applyBorder="1" applyAlignment="1">
      <x:alignment horizontal="center"/>
    </x:xf>
    <x:xf numFmtId="0" fontId="0" fillId="0" borderId="23" xfId="0" applyNumberFormat="1" applyFont="1" applyFill="1" applyBorder="1" applyAlignment="1">
      <x:alignment horizontal="center"/>
    </x:xf>
    <x:xf numFmtId="0" fontId="0" fillId="0" borderId="21" xfId="0" applyNumberFormat="1" applyFont="1" applyFill="1" applyBorder="1" applyAlignment="1">
      <x:alignment horizontal="center"/>
    </x:xf>
    <x:xf numFmtId="0" fontId="0" fillId="0" borderId="16" xfId="0" applyNumberFormat="1" applyFont="1" applyFill="1" applyBorder="1" applyAlignment="1">
      <x:alignment wrapText="1"/>
    </x:xf>
    <x:xf numFmtId="0" fontId="1" fillId="3" borderId="22" xfId="0" applyNumberFormat="1" applyFont="1" applyFill="1" applyBorder="1" applyAlignment="1">
      <x:alignment horizontal="center"/>
    </x:xf>
    <x:xf numFmtId="0" fontId="0" fillId="0" borderId="16" xfId="0" applyNumberFormat="1" applyFont="1" applyFill="1" applyBorder="1" applyAlignment="1">
      <x:alignment vertical="top"/>
    </x:xf>
    <x:xf numFmtId="0" fontId="0" fillId="0" borderId="21" xfId="0" applyNumberFormat="1" applyFont="1" applyFill="1" applyBorder="1" applyAlignment="1">
      <x:alignment horizontal="left" vertical="center"/>
    </x:xf>
    <x:xf numFmtId="0" fontId="0" fillId="0" borderId="17" xfId="0" applyNumberFormat="1" applyFont="1" applyFill="1" applyBorder="1" applyAlignment="1">
      <x:alignment horizontal="left" vertical="center"/>
    </x:xf>
    <x:xf numFmtId="0" fontId="7" fillId="0" borderId="21" xfId="0" applyNumberFormat="1" applyFont="1" applyFill="1" applyBorder="1" applyAlignment="1">
      <x:alignment horizontal="left" vertical="center"/>
    </x:xf>
    <x:xf numFmtId="0" fontId="7" fillId="0" borderId="22" xfId="0" applyNumberFormat="1" applyFont="1" applyFill="1" applyBorder="1" applyAlignment="1">
      <x:alignment horizontal="left" vertical="center"/>
    </x:xf>
    <x:xf numFmtId="0" fontId="7" fillId="0" borderId="23" xfId="0" applyNumberFormat="1" applyFont="1" applyFill="1" applyBorder="1" applyAlignment="1">
      <x:alignment horizontal="left" vertical="center"/>
    </x:xf>
    <x:xf numFmtId="0" fontId="0" fillId="2" borderId="21" xfId="0" applyNumberFormat="1" applyFont="1" applyFill="1" applyBorder="1" applyAlignment="1">
      <x:alignment horizontal="center" vertical="center"/>
    </x:xf>
    <x:xf numFmtId="0" fontId="0" fillId="2" borderId="22" xfId="0" applyNumberFormat="1" applyFont="1" applyFill="1" applyBorder="1" applyAlignment="1">
      <x:alignment horizontal="center" vertical="center"/>
    </x:xf>
    <x:xf numFmtId="0" fontId="0" fillId="2" borderId="23" xfId="0" applyNumberFormat="1" applyFont="1" applyFill="1" applyBorder="1" applyAlignment="1">
      <x:alignment horizontal="center" vertical="center"/>
    </x:xf>
    <x:xf numFmtId="0" fontId="1" fillId="3" borderId="24" xfId="0" applyNumberFormat="1" applyFont="1" applyFill="1" applyBorder="1" applyAlignment="1">
      <x:alignment horizontal="center"/>
    </x:xf>
    <x:xf numFmtId="0" fontId="1" fillId="7" borderId="22" xfId="0" applyNumberFormat="1" applyFont="1" applyFill="1" applyBorder="1" applyAlignment="1">
      <x:alignment horizontal="center"/>
    </x:xf>
    <x:xf numFmtId="0" fontId="1" fillId="0" borderId="21" xfId="0" applyNumberFormat="1" applyFont="1" applyFill="1" applyBorder="1" applyAlignment="1">
      <x:alignment horizontal="center" wrapText="1"/>
    </x:xf>
    <x:xf numFmtId="0" fontId="1" fillId="0" borderId="22" xfId="0" applyNumberFormat="1" applyFont="1" applyFill="1" applyBorder="1" applyAlignment="1">
      <x:alignment horizontal="center" wrapText="1"/>
    </x:xf>
    <x:xf numFmtId="0" fontId="1" fillId="0" borderId="23" xfId="0" applyNumberFormat="1" applyFont="1" applyFill="1" applyBorder="1" applyAlignment="1">
      <x:alignment horizontal="center" wrapText="1"/>
    </x:xf>
    <x:xf numFmtId="0" fontId="0" fillId="0" borderId="25" xfId="0" applyNumberFormat="1" applyFont="1" applyFill="1" applyBorder="1" applyAlignment="1">
      <x:alignment horizontal="left" vertical="center" wrapText="1"/>
    </x:xf>
    <x:xf numFmtId="0" fontId="0" fillId="0" borderId="26" xfId="0" applyNumberFormat="1" applyFont="1" applyFill="1" applyBorder="1" applyAlignment="1">
      <x:alignment horizontal="left" vertical="center" wrapText="1"/>
    </x:xf>
    <x:xf numFmtId="0" fontId="0" fillId="0" borderId="27" xfId="0" applyNumberFormat="1" applyFont="1" applyFill="1" applyBorder="1" applyAlignment="1">
      <x:alignment horizontal="left" vertical="center" wrapText="1"/>
    </x:xf>
    <x:xf numFmtId="0" fontId="0" fillId="0" borderId="28" xfId="0" applyNumberFormat="1" applyFont="1" applyFill="1" applyBorder="1" applyAlignment="1">
      <x:alignment horizontal="left" vertical="center" wrapText="1"/>
    </x:xf>
    <x:xf numFmtId="0" fontId="0" fillId="0" borderId="16" xfId="0" applyNumberFormat="1" applyFont="1" applyFill="1" applyBorder="1" applyAlignment="1">
      <x:alignment horizontal="left" vertical="center" wrapText="1"/>
    </x:xf>
    <x:xf numFmtId="0" fontId="0" fillId="0" borderId="29" xfId="0" applyNumberFormat="1" applyFont="1" applyFill="1" applyBorder="1" applyAlignment="1">
      <x:alignment horizontal="left" vertical="center" wrapText="1"/>
    </x:xf>
    <x:xf numFmtId="0" fontId="9" fillId="0" borderId="21" xfId="0" applyNumberFormat="1" applyFont="1" applyFill="1" applyBorder="1" applyAlignment="1">
      <x:alignment horizontal="center" vertical="center" wrapText="1"/>
    </x:xf>
    <x:xf numFmtId="0" fontId="9" fillId="0" borderId="22" xfId="0" applyNumberFormat="1" applyFont="1" applyFill="1" applyBorder="1" applyAlignment="1">
      <x:alignment horizontal="center" vertical="center" wrapText="1"/>
    </x:xf>
    <x:xf numFmtId="0" fontId="9" fillId="0" borderId="23" xfId="0" applyNumberFormat="1" applyFont="1" applyFill="1" applyBorder="1" applyAlignment="1">
      <x:alignment horizontal="center" vertical="center" wrapText="1"/>
    </x:xf>
    <x:xf numFmtId="0" fontId="7" fillId="0" borderId="25" xfId="0" applyNumberFormat="1" applyFont="1" applyFill="1" applyBorder="1" applyAlignment="1">
      <x:alignment horizontal="left" vertical="center" wrapText="1"/>
    </x:xf>
    <x:xf numFmtId="0" fontId="7" fillId="0" borderId="26" xfId="0" applyNumberFormat="1" applyFont="1" applyFill="1" applyBorder="1" applyAlignment="1">
      <x:alignment horizontal="left" vertical="center" wrapText="1"/>
    </x:xf>
    <x:xf numFmtId="0" fontId="7" fillId="0" borderId="27" xfId="0" applyNumberFormat="1" applyFont="1" applyFill="1" applyBorder="1" applyAlignment="1">
      <x:alignment horizontal="left" vertical="center" wrapText="1"/>
    </x:xf>
    <x:xf numFmtId="0" fontId="7" fillId="0" borderId="28" xfId="0" applyNumberFormat="1" applyFont="1" applyFill="1" applyBorder="1" applyAlignment="1">
      <x:alignment horizontal="left" vertical="center" wrapText="1"/>
    </x:xf>
    <x:xf numFmtId="0" fontId="7" fillId="0" borderId="16" xfId="0" applyNumberFormat="1" applyFont="1" applyFill="1" applyBorder="1" applyAlignment="1">
      <x:alignment horizontal="left" vertical="center" wrapText="1"/>
    </x:xf>
    <x:xf numFmtId="0" fontId="7" fillId="0" borderId="29" xfId="0" applyNumberFormat="1" applyFont="1" applyFill="1" applyBorder="1" applyAlignment="1">
      <x:alignment horizontal="left" vertical="center" wrapText="1"/>
    </x:xf>
    <x:xf numFmtId="0" fontId="7" fillId="0" borderId="30" xfId="0" applyNumberFormat="1" applyFont="1" applyFill="1" applyBorder="1" applyAlignment="1">
      <x:alignment horizontal="left" vertical="center" wrapText="1"/>
    </x:xf>
    <x:xf numFmtId="0" fontId="7" fillId="0" borderId="24" xfId="0" applyNumberFormat="1" applyFont="1" applyFill="1" applyBorder="1" applyAlignment="1">
      <x:alignment horizontal="left" vertical="center" wrapText="1"/>
    </x:xf>
    <x:xf numFmtId="0" fontId="7" fillId="0" borderId="31" xfId="0" applyNumberFormat="1" applyFont="1" applyFill="1" applyBorder="1" applyAlignment="1">
      <x:alignment horizontal="left" vertical="center" wrapText="1"/>
    </x:xf>
    <x:xf numFmtId="0" fontId="1" fillId="4" borderId="24" xfId="0" applyNumberFormat="1" applyFont="1" applyFill="1" applyBorder="1" applyAlignment="1">
      <x:alignment horizontal="center"/>
    </x:xf>
    <x:xf numFmtId="0" fontId="0" fillId="0" borderId="20" xfId="0" applyNumberFormat="1" applyFont="1" applyFill="1" applyBorder="1" applyAlignment="1">
      <x:alignment horizontal="center" vertical="center"/>
    </x:xf>
    <x:xf numFmtId="0" fontId="0" fillId="0" borderId="19" xfId="0" applyNumberFormat="1" applyFont="1" applyFill="1" applyBorder="1" applyAlignment="1">
      <x:alignment horizontal="center" vertical="center"/>
    </x:xf>
    <x:xf numFmtId="0" fontId="7" fillId="0" borderId="26" xfId="0" applyNumberFormat="1" applyFont="1" applyFill="1" applyBorder="1" applyAlignment="1">
      <x:alignment horizontal="left" vertical="center"/>
    </x:xf>
    <x:xf numFmtId="0" fontId="7" fillId="0" borderId="27" xfId="0" applyNumberFormat="1" applyFont="1" applyFill="1" applyBorder="1" applyAlignment="1">
      <x:alignment horizontal="left" vertical="center"/>
    </x:xf>
    <x:xf numFmtId="0" fontId="7" fillId="0" borderId="28" xfId="0" applyNumberFormat="1" applyFont="1" applyFill="1" applyBorder="1" applyAlignment="1">
      <x:alignment horizontal="left" vertical="center"/>
    </x:xf>
    <x:xf numFmtId="0" fontId="7" fillId="0" borderId="16" xfId="0" applyNumberFormat="1" applyFont="1" applyFill="1" applyBorder="1" applyAlignment="1">
      <x:alignment horizontal="left" vertical="center"/>
    </x:xf>
    <x:xf numFmtId="0" fontId="7" fillId="0" borderId="29" xfId="0" applyNumberFormat="1" applyFont="1" applyFill="1" applyBorder="1" applyAlignment="1">
      <x:alignment horizontal="left" vertical="center"/>
    </x:xf>
    <x:xf numFmtId="0" fontId="7" fillId="0" borderId="30" xfId="0" applyNumberFormat="1" applyFont="1" applyFill="1" applyBorder="1" applyAlignment="1">
      <x:alignment horizontal="left" vertical="center"/>
    </x:xf>
    <x:xf numFmtId="0" fontId="7" fillId="0" borderId="24" xfId="0" applyNumberFormat="1" applyFont="1" applyFill="1" applyBorder="1" applyAlignment="1">
      <x:alignment horizontal="left" vertical="center"/>
    </x:xf>
    <x:xf numFmtId="0" fontId="7" fillId="0" borderId="31" xfId="0" applyNumberFormat="1" applyFont="1" applyFill="1" applyBorder="1" applyAlignment="1">
      <x:alignment horizontal="left" vertical="center"/>
    </x:xf>
    <x:xf numFmtId="0" fontId="1" fillId="3" borderId="22" xfId="0" applyNumberFormat="1" applyFont="1" applyFill="1" applyBorder="1" applyAlignment="1">
      <x:alignment horizontal="center" vertical="center"/>
    </x:xf>
    <x:xf numFmtId="0" fontId="0" fillId="0" borderId="21" xfId="0" applyNumberFormat="1" applyFont="1" applyFill="1" applyBorder="1" applyAlignment="1">
      <x:alignment horizontal="center" vertical="center"/>
    </x:xf>
    <x:xf numFmtId="0" fontId="0" fillId="0" borderId="23" xfId="0" applyNumberFormat="1" applyFont="1" applyFill="1" applyBorder="1" applyAlignment="1">
      <x:alignment horizontal="center" vertical="center"/>
    </x:xf>
    <x:xf numFmtId="0" fontId="0" fillId="0" borderId="21" xfId="0" applyNumberFormat="1" applyFont="1" applyFill="1" applyBorder="1" applyAlignment="1">
      <x:alignment horizontal="center" vertical="center" wrapText="1"/>
    </x:xf>
    <x:xf numFmtId="0" fontId="0" fillId="0" borderId="23" xfId="0" applyNumberFormat="1" applyFont="1" applyFill="1" applyBorder="1" applyAlignment="1">
      <x:alignment horizontal="center" vertical="center" wrapText="1"/>
    </x:xf>
    <x:xf numFmtId="0" fontId="0" fillId="0" borderId="25" xfId="0" applyNumberFormat="1" applyFont="1" applyFill="1" applyBorder="1" applyAlignment="1">
      <x:alignment horizontal="center" vertical="center"/>
    </x:xf>
    <x:xf numFmtId="0" fontId="0" fillId="0" borderId="27" xfId="0" applyNumberFormat="1" applyFont="1" applyFill="1" applyBorder="1" applyAlignment="1">
      <x:alignment horizontal="center" vertical="center"/>
    </x:xf>
    <x:xf numFmtId="0" fontId="0" fillId="0" borderId="30" xfId="0" applyNumberFormat="1" applyFont="1" applyFill="1" applyBorder="1" applyAlignment="1">
      <x:alignment horizontal="center" vertical="center"/>
    </x:xf>
    <x:xf numFmtId="0" fontId="0" fillId="0" borderId="31" xfId="0" applyNumberFormat="1" applyFont="1" applyFill="1" applyBorder="1" applyAlignment="1">
      <x:alignment horizontal="center" vertical="center"/>
    </x:xf>
    <x:xf numFmtId="0" fontId="0" fillId="3" borderId="18" xfId="0" applyNumberFormat="1" applyFont="1" applyFill="1" applyBorder="1" applyAlignment="1">
      <x:alignment horizontal="center" vertical="center" wrapText="1"/>
    </x:xf>
    <x:xf numFmtId="0" fontId="0" fillId="3" borderId="19" xfId="0" applyNumberFormat="1" applyFont="1" applyFill="1" applyBorder="1" applyAlignment="1">
      <x:alignment horizontal="center" vertical="center" wrapText="1"/>
    </x:xf>
    <x:xf numFmtId="0" fontId="0" fillId="0" borderId="19" xfId="0" applyNumberFormat="1" applyFont="1" applyFill="1" applyBorder="1" applyAlignment="1">
      <x:alignment horizontal="center" vertical="center" wrapText="1"/>
    </x:xf>
    <x:xf numFmtId="0" fontId="0" fillId="0" borderId="25" xfId="0" applyNumberFormat="1" applyFont="1" applyFill="1" applyBorder="1" applyAlignment="1">
      <x:alignment horizontal="center" vertical="center" wrapText="1"/>
    </x:xf>
    <x:xf numFmtId="0" fontId="0" fillId="0" borderId="27" xfId="0" applyNumberFormat="1" applyFont="1" applyFill="1" applyBorder="1" applyAlignment="1">
      <x:alignment horizontal="center" vertical="center" wrapText="1"/>
    </x:xf>
    <x:xf numFmtId="0" fontId="0" fillId="0" borderId="30" xfId="0" applyNumberFormat="1" applyFont="1" applyFill="1" applyBorder="1" applyAlignment="1">
      <x:alignment horizontal="center" vertical="center" wrapText="1"/>
    </x:xf>
    <x:xf numFmtId="0" fontId="0" fillId="0" borderId="31" xfId="0" applyNumberFormat="1" applyFont="1" applyFill="1" applyBorder="1" applyAlignment="1">
      <x:alignment horizontal="center" vertical="center" wrapText="1"/>
    </x:xf>
    <x:xf numFmtId="0" fontId="0" fillId="0" borderId="21" xfId="0" applyNumberFormat="1" applyFont="1" applyFill="1" applyBorder="1" applyAlignment="1">
      <x:alignment horizontal="left" wrapText="1"/>
    </x:xf>
    <x:xf numFmtId="0" fontId="0" fillId="0" borderId="22" xfId="0" applyNumberFormat="1" applyFont="1" applyFill="1" applyBorder="1" applyAlignment="1">
      <x:alignment horizontal="left" wrapText="1"/>
    </x:xf>
    <x:xf numFmtId="0" fontId="0" fillId="0" borderId="23" xfId="0" applyNumberFormat="1" applyFont="1" applyFill="1" applyBorder="1" applyAlignment="1">
      <x:alignment horizontal="left" wrapText="1"/>
    </x:xf>
    <x:xf numFmtId="0" fontId="1" fillId="0" borderId="25" xfId="0" applyNumberFormat="1" applyFont="1" applyFill="1" applyBorder="1" applyAlignment="1">
      <x:alignment horizontal="center" wrapText="1"/>
    </x:xf>
    <x:xf numFmtId="0" fontId="1" fillId="0" borderId="26" xfId="0" applyNumberFormat="1" applyFont="1" applyFill="1" applyBorder="1" applyAlignment="1">
      <x:alignment horizontal="center" wrapText="1"/>
    </x:xf>
    <x:xf numFmtId="0" fontId="1" fillId="0" borderId="27" xfId="0" applyNumberFormat="1" applyFont="1" applyFill="1" applyBorder="1" applyAlignment="1">
      <x:alignment horizontal="center" wrapText="1"/>
    </x:xf>
    <x:xf numFmtId="0" fontId="1" fillId="0" borderId="30" xfId="0" applyNumberFormat="1" applyFont="1" applyFill="1" applyBorder="1" applyAlignment="1">
      <x:alignment horizontal="center" wrapText="1"/>
    </x:xf>
    <x:xf numFmtId="0" fontId="1" fillId="0" borderId="24" xfId="0" applyNumberFormat="1" applyFont="1" applyFill="1" applyBorder="1" applyAlignment="1">
      <x:alignment horizontal="center" wrapText="1"/>
    </x:xf>
    <x:xf numFmtId="0" fontId="1" fillId="0" borderId="31" xfId="0" applyNumberFormat="1" applyFont="1" applyFill="1" applyBorder="1" applyAlignment="1">
      <x:alignment horizontal="center" wrapText="1"/>
    </x:xf>
    <x:xf numFmtId="2" fontId="1" fillId="5" borderId="25" xfId="0" applyNumberFormat="1" applyFont="1" applyFill="1" applyBorder="1" applyAlignment="1">
      <x:alignment horizontal="right"/>
    </x:xf>
    <x:xf numFmtId="2" fontId="1" fillId="5" borderId="30" xfId="0" applyNumberFormat="1" applyFont="1" applyFill="1" applyBorder="1" applyAlignment="1">
      <x:alignment horizontal="right"/>
    </x:xf>
    <x:xf numFmtId="0" fontId="1" fillId="5" borderId="18" xfId="0" applyNumberFormat="1" applyFont="1" applyFill="1" applyBorder="1" applyAlignment="1">
      <x:alignment horizontal="left"/>
    </x:xf>
    <x:xf numFmtId="0" fontId="1" fillId="5" borderId="19" xfId="0" applyNumberFormat="1" applyFont="1" applyFill="1" applyBorder="1" applyAlignment="1">
      <x:alignment horizontal="left"/>
    </x:xf>
    <x:xf numFmtId="0" fontId="1" fillId="7" borderId="24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/>
  </x:cellXfs>
  <x:cellStyles count="3">
    <x:cellStyle name="Hypertextové prepojenie" xfId="2"/>
    <x:cellStyle name="Normálna" xfId="0"/>
    <x:cellStyle name="Percentá" xfId="1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cc70c7c6d14d8f" /><Relationship Type="http://schemas.openxmlformats.org/officeDocument/2006/relationships/theme" Target="/xl/theme/theme1.xml" Id="R4ae8a2a3f8f240ea" /><Relationship Type="http://schemas.openxmlformats.org/officeDocument/2006/relationships/sharedStrings" Target="/xl/sharedStrings.xml" Id="R2af85327ce2a4333" /><Relationship Type="http://schemas.openxmlformats.org/officeDocument/2006/relationships/worksheet" Target="/xl/worksheets/sheet1.xml" Id="R657b5e157baa41a7" /><Relationship Type="http://schemas.openxmlformats.org/officeDocument/2006/relationships/worksheet" Target="/xl/worksheets/sheet2.xml" Id="R4913ddcd6a7342a6" /><Relationship Type="http://schemas.openxmlformats.org/officeDocument/2006/relationships/worksheet" Target="/xl/worksheets/sheet3.xml" Id="Ra53d96ecaaa94fdd" 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4.5703125" customWidth="1"/>
    <x:col min="2" max="2" width="15.85546875" customWidth="1"/>
    <x:col min="3" max="3" width="54.28515625" customWidth="1"/>
    <x:col min="4" max="4" width="6.140625" customWidth="1"/>
    <x:col min="5" max="5" width="5.28515625" customWidth="1"/>
    <x:col min="6" max="6" width="11.7109375" customWidth="1"/>
    <x:col min="7" max="7" width="12.140625" customWidth="1"/>
    <x:col min="8" max="8" width="5.7109375" customWidth="1"/>
    <x:col min="9" max="9" width="6.5703125" customWidth="1"/>
    <x:col min="10" max="10" width="7.7109375" customWidth="1"/>
    <x:col min="11" max="11" width="10.140625" customWidth="1"/>
    <x:col min="12" max="12" width="8.7109375" customWidth="1"/>
  </x:cols>
  <x:sheetData>
    <x:row r="1" ht="30" customHeight="1">
      <x:c r="A1" s="154" t="s">
        <x:v>0</x:v>
      </x:c>
      <x:c r="B1" s="154"/>
      <x:c r="C1" s="154"/>
      <x:c r="D1" s="154"/>
      <x:c r="E1" s="154"/>
      <x:c r="F1" s="154"/>
      <x:c r="G1" s="154"/>
      <x:c r="H1" s="154"/>
      <x:c r="I1" s="154"/>
      <x:c r="J1" s="154"/>
    </x:row>
    <x:row r="2" ht="45" customHeight="1">
      <x:c r="A2" s="52" t="s">
        <x:v>1</x:v>
      </x:c>
      <x:c r="B2" s="56" t="s">
        <x:v>2</x:v>
      </x:c>
      <x:c r="C2" s="61" t="s">
        <x:v>3</x:v>
      </x:c>
      <x:c r="D2" s="52" t="s">
        <x:v>4</x:v>
      </x:c>
      <x:c r="E2" s="61" t="s">
        <x:v>5</x:v>
      </x:c>
      <x:c r="F2" s="52" t="s">
        <x:v>6</x:v>
      </x:c>
      <x:c r="G2" s="52" t="s">
        <x:v>7</x:v>
      </x:c>
      <x:c r="H2" s="61" t="s">
        <x:v>8</x:v>
      </x:c>
      <x:c r="I2" s="52" t="s">
        <x:v>9</x:v>
      </x:c>
      <x:c r="J2" s="52" t="s">
        <x:v>10</x:v>
      </x:c>
    </x:row>
    <x:row r="3">
      <x:c r="A3" s="118" t="s">
        <x:v>11</x:v>
      </x:c>
      <x:c r="B3" s="118"/>
      <x:c r="C3" s="118"/>
      <x:c r="D3" s="118"/>
      <x:c r="E3" s="118"/>
      <x:c r="F3" s="118"/>
      <x:c r="G3" s="118"/>
      <x:c r="H3" s="118"/>
      <x:c r="I3" s="118"/>
      <x:c r="J3" s="118"/>
    </x:row>
    <x:row r="4">
      <x:c r="A4" s="27">
        <x:v>1</x:v>
      </x:c>
      <x:c r="B4" s="27" t="s">
        <x:v>12</x:v>
      </x:c>
      <x:c r="C4" s="3" t="s">
        <x:v>13</x:v>
      </x:c>
      <x:c r="D4" s="8" t="n">
        <x:f>J4*I4</x:f>
        <x:v>4</x:v>
      </x:c>
      <x:c r="E4" s="8" t="s">
        <x:v>14</x:v>
      </x:c>
      <x:c r="F4" s="34"/>
      <x:c r="G4" s="34" t="n">
        <x:f>SUM(F4*D4)</x:f>
        <x:v>0</x:v>
      </x:c>
      <x:c r="H4" s="8" t="s">
        <x:v>15</x:v>
      </x:c>
      <x:c r="I4" s="8">
        <x:v>1</x:v>
      </x:c>
      <x:c r="J4" s="8">
        <x:v>4</x:v>
      </x:c>
    </x:row>
    <x:row r="5">
      <x:c r="A5" s="118" t="s">
        <x:v>16</x:v>
      </x:c>
      <x:c r="B5" s="118"/>
      <x:c r="C5" s="118"/>
      <x:c r="D5" s="118"/>
      <x:c r="E5" s="118"/>
      <x:c r="F5" s="118"/>
      <x:c r="G5" s="118"/>
      <x:c r="H5" s="118"/>
      <x:c r="I5" s="118"/>
      <x:c r="J5" s="118"/>
    </x:row>
    <x:row r="6">
      <x:c r="A6" s="27">
        <x:v>2</x:v>
      </x:c>
      <x:c r="B6" s="27" t="s">
        <x:v>12</x:v>
      </x:c>
      <x:c r="C6" s="3" t="s">
        <x:v>13</x:v>
      </x:c>
      <x:c r="D6" s="8" t="n">
        <x:f>J6*I6</x:f>
        <x:v>4</x:v>
      </x:c>
      <x:c r="E6" s="8" t="s">
        <x:v>14</x:v>
      </x:c>
      <x:c r="F6" s="34"/>
      <x:c r="G6" s="34" t="n">
        <x:f>SUM(F6*D6)</x:f>
        <x:v>0</x:v>
      </x:c>
      <x:c r="H6" s="8" t="s">
        <x:v>15</x:v>
      </x:c>
      <x:c r="I6" s="8">
        <x:v>1</x:v>
      </x:c>
      <x:c r="J6" s="8">
        <x:v>4</x:v>
      </x:c>
      <x:c r="M6" s="17"/>
      <x:c r="N6" s="17"/>
      <x:c r="O6" s="17"/>
      <x:c r="P6" s="17"/>
      <x:c r="Q6" s="17"/>
      <x:c r="R6" s="17"/>
      <x:c r="S6" s="17"/>
      <x:c r="T6" s="17"/>
      <x:c r="U6" s="17"/>
      <x:c r="V6" s="17"/>
    </x:row>
    <x:row r="7">
      <x:c r="A7" s="118" t="s">
        <x:v>17</x:v>
      </x:c>
      <x:c r="B7" s="118"/>
      <x:c r="C7" s="118"/>
      <x:c r="D7" s="118"/>
      <x:c r="E7" s="118"/>
      <x:c r="F7" s="118"/>
      <x:c r="G7" s="118"/>
      <x:c r="H7" s="118"/>
      <x:c r="I7" s="118"/>
      <x:c r="J7" s="118"/>
      <x:c r="M7" s="17"/>
      <x:c r="N7" s="17"/>
      <x:c r="O7" s="17"/>
      <x:c r="P7" s="17"/>
      <x:c r="Q7" s="17"/>
      <x:c r="R7" s="17"/>
      <x:c r="S7" s="17"/>
      <x:c r="T7" s="17"/>
      <x:c r="U7" s="17"/>
      <x:c r="V7" s="17"/>
    </x:row>
    <x:row r="8">
      <x:c r="A8" s="27">
        <x:v>3</x:v>
      </x:c>
      <x:c r="B8" s="27" t="s">
        <x:v>12</x:v>
      </x:c>
      <x:c r="C8" s="3" t="s">
        <x:v>13</x:v>
      </x:c>
      <x:c r="D8" s="8" t="n">
        <x:f>J8*I8</x:f>
        <x:v>4</x:v>
      </x:c>
      <x:c r="E8" s="8" t="s">
        <x:v>14</x:v>
      </x:c>
      <x:c r="F8" s="34"/>
      <x:c r="G8" s="36" t="n">
        <x:f>SUM(F8*D8)</x:f>
        <x:v>0</x:v>
      </x:c>
      <x:c r="H8" s="8" t="s">
        <x:v>15</x:v>
      </x:c>
      <x:c r="I8" s="8">
        <x:v>1</x:v>
      </x:c>
      <x:c r="J8" s="8">
        <x:v>4</x:v>
      </x:c>
    </x:row>
    <x:row r="9" ht="15" customHeight="1">
      <x:c r="A9" s="77" t="s">
        <x:v>18</x:v>
      </x:c>
      <x:c r="B9" s="78"/>
      <x:c r="C9" s="78"/>
      <x:c r="D9" s="78"/>
      <x:c r="E9" s="78"/>
      <x:c r="F9" s="79"/>
      <x:c r="G9" s="34" t="n">
        <x:f>SUM(G4:G8)</x:f>
        <x:v>0</x:v>
      </x:c>
      <x:c r="H9" s="119" t="s">
        <x:v>15</x:v>
      </x:c>
      <x:c r="I9" s="120"/>
      <x:c r="J9" s="121"/>
      <x:c r="M9" s="17"/>
      <x:c r="N9" s="17"/>
      <x:c r="O9" s="17"/>
      <x:c r="P9" s="17"/>
      <x:c r="Q9" s="17"/>
      <x:c r="R9" s="17"/>
      <x:c r="S9" s="17"/>
      <x:c r="T9" s="17"/>
    </x:row>
    <x:row r="10">
      <x:c r="A10" s="118" t="s">
        <x:v>19</x:v>
      </x:c>
      <x:c r="B10" s="118"/>
      <x:c r="C10" s="118"/>
      <x:c r="D10" s="118"/>
      <x:c r="E10" s="118"/>
      <x:c r="F10" s="118"/>
      <x:c r="G10" s="118"/>
      <x:c r="H10" s="118"/>
      <x:c r="I10" s="118"/>
      <x:c r="J10" s="118"/>
      <x:c r="M10" s="17"/>
      <x:c r="N10" s="17"/>
      <x:c r="O10" s="17"/>
      <x:c r="P10" s="17"/>
      <x:c r="Q10" s="17"/>
      <x:c r="R10" s="17"/>
      <x:c r="S10" s="17"/>
      <x:c r="T10" s="17"/>
    </x:row>
    <x:row r="11" ht="30">
      <x:c r="A11" s="28">
        <x:v>4</x:v>
      </x:c>
      <x:c r="B11" s="28" t="s">
        <x:v>20</x:v>
      </x:c>
      <x:c r="C11" s="6" t="s">
        <x:v>21</x:v>
      </x:c>
      <x:c r="D11" s="5">
        <x:v>1</x:v>
      </x:c>
      <x:c r="E11" s="5" t="s">
        <x:v>14</x:v>
      </x:c>
      <x:c r="F11" s="35"/>
      <x:c r="G11" s="36" t="n">
        <x:f t="shared" ref="G11:G21" si="0">SUM(F11*D11)</x:f>
        <x:v>0</x:v>
      </x:c>
      <x:c r="H11" s="5" t="s">
        <x:v>15</x:v>
      </x:c>
      <x:c r="I11" s="5">
        <x:v>1</x:v>
      </x:c>
      <x:c r="J11" s="5">
        <x:v>1</x:v>
      </x:c>
      <x:c r="M11" s="17"/>
      <x:c r="N11" s="17"/>
      <x:c r="O11" s="17"/>
      <x:c r="P11" s="17"/>
      <x:c r="Q11" s="17"/>
      <x:c r="R11" s="17"/>
      <x:c r="S11" s="17"/>
      <x:c r="T11" s="17"/>
    </x:row>
    <x:row r="12" ht="30">
      <x:c r="A12" s="29">
        <x:v>5</x:v>
      </x:c>
      <x:c r="B12" s="29"/>
      <x:c r="C12" s="13" t="s">
        <x:v>22</x:v>
      </x:c>
      <x:c r="D12" s="9">
        <x:v>1</x:v>
      </x:c>
      <x:c r="E12" s="9" t="s">
        <x:v>14</x:v>
      </x:c>
      <x:c r="F12" s="37"/>
      <x:c r="G12" s="36">
        <x:f t="shared" si="0"/>
        <x:v>0</x:v>
      </x:c>
      <x:c r="H12" s="1" t="s">
        <x:v>15</x:v>
      </x:c>
      <x:c r="I12" s="9">
        <x:v>1</x:v>
      </x:c>
      <x:c r="J12" s="9">
        <x:v>1</x:v>
      </x:c>
    </x:row>
    <x:row r="13" s="15" customFormat="1" ht="30">
      <x:c r="A13" s="30">
        <x:v>6</x:v>
      </x:c>
      <x:c r="B13" s="30" t="s">
        <x:v>23</x:v>
      </x:c>
      <x:c r="C13" s="2" t="s">
        <x:v>24</x:v>
      </x:c>
      <x:c r="D13" s="1">
        <x:v>1</x:v>
      </x:c>
      <x:c r="E13" s="1" t="s">
        <x:v>14</x:v>
      </x:c>
      <x:c r="F13" s="36"/>
      <x:c r="G13" s="36">
        <x:f t="shared" si="0"/>
        <x:v>0</x:v>
      </x:c>
      <x:c r="H13" s="1" t="s">
        <x:v>15</x:v>
      </x:c>
      <x:c r="I13" s="1">
        <x:v>1</x:v>
      </x:c>
      <x:c r="J13" s="1">
        <x:v>1</x:v>
      </x:c>
      <x:c r="K13" s="21"/>
      <x:c r="L13" s="21"/>
      <x:c r="M13" s="21"/>
      <x:c r="N13" s="21"/>
      <x:c r="O13" s="21"/>
      <x:c r="P13" s="21"/>
      <x:c r="Q13" s="21"/>
    </x:row>
    <x:row r="14">
      <x:c r="A14" s="30">
        <x:v>7</x:v>
      </x:c>
      <x:c r="B14" s="30" t="s">
        <x:v>12</x:v>
      </x:c>
      <x:c r="C14" s="2" t="s">
        <x:v>25</x:v>
      </x:c>
      <x:c r="D14" s="1">
        <x:v>1</x:v>
      </x:c>
      <x:c r="E14" s="1" t="s">
        <x:v>14</x:v>
      </x:c>
      <x:c r="F14" s="36"/>
      <x:c r="G14" s="36">
        <x:f t="shared" si="0"/>
        <x:v>0</x:v>
      </x:c>
      <x:c r="H14" s="1" t="s">
        <x:v>15</x:v>
      </x:c>
      <x:c r="I14" s="1">
        <x:v>1</x:v>
      </x:c>
      <x:c r="J14" s="1">
        <x:v>1</x:v>
      </x:c>
    </x:row>
    <x:row r="15" ht="45">
      <x:c r="A15" s="30">
        <x:v>8</x:v>
      </x:c>
      <x:c r="B15" s="29" t="s">
        <x:v>20</x:v>
      </x:c>
      <x:c r="C15" s="22" t="s">
        <x:v>26</x:v>
      </x:c>
      <x:c r="D15" s="1">
        <x:v>1</x:v>
      </x:c>
      <x:c r="E15" s="1" t="s">
        <x:v>14</x:v>
      </x:c>
      <x:c r="F15" s="36"/>
      <x:c r="G15" s="36">
        <x:f t="shared" si="0"/>
        <x:v>0</x:v>
      </x:c>
      <x:c r="H15" s="1" t="s">
        <x:v>15</x:v>
      </x:c>
      <x:c r="I15" s="1">
        <x:v>1</x:v>
      </x:c>
      <x:c r="J15" s="1">
        <x:v>1</x:v>
      </x:c>
    </x:row>
    <x:row r="16" ht="30">
      <x:c r="A16" s="29">
        <x:v>9</x:v>
      </x:c>
      <x:c r="B16" s="29"/>
      <x:c r="C16" s="13" t="s">
        <x:v>27</x:v>
      </x:c>
      <x:c r="D16" s="1">
        <x:v>1</x:v>
      </x:c>
      <x:c r="E16" s="1" t="s">
        <x:v>14</x:v>
      </x:c>
      <x:c r="F16" s="37"/>
      <x:c r="G16" s="34">
        <x:f t="shared" si="0"/>
        <x:v>0</x:v>
      </x:c>
      <x:c r="H16" s="1" t="s">
        <x:v>15</x:v>
      </x:c>
      <x:c r="I16" s="9">
        <x:v>1</x:v>
      </x:c>
      <x:c r="J16" s="9">
        <x:v>1</x:v>
      </x:c>
    </x:row>
    <x:row r="17" ht="45">
      <x:c r="A17" s="29">
        <x:v>10</x:v>
      </x:c>
      <x:c r="B17" s="30" t="s">
        <x:v>20</x:v>
      </x:c>
      <x:c r="C17" s="2" t="s">
        <x:v>28</x:v>
      </x:c>
      <x:c r="D17" s="18">
        <x:v>1</x:v>
      </x:c>
      <x:c r="E17" s="14" t="s">
        <x:v>14</x:v>
      </x:c>
      <x:c r="F17" s="37"/>
      <x:c r="G17" s="36">
        <x:f t="shared" si="0"/>
        <x:v>0</x:v>
      </x:c>
      <x:c r="H17" s="1" t="s">
        <x:v>15</x:v>
      </x:c>
      <x:c r="I17" s="9">
        <x:v>1</x:v>
      </x:c>
      <x:c r="J17" s="9">
        <x:v>1</x:v>
      </x:c>
    </x:row>
    <x:row r="18" ht="30">
      <x:c r="A18" s="29">
        <x:v>11</x:v>
      </x:c>
      <x:c r="B18" s="29"/>
      <x:c r="C18" s="13" t="s">
        <x:v>29</x:v>
      </x:c>
      <x:c r="D18" s="1">
        <x:v>1</x:v>
      </x:c>
      <x:c r="E18" s="1" t="s">
        <x:v>14</x:v>
      </x:c>
      <x:c r="F18" s="38"/>
      <x:c r="G18" s="34">
        <x:f t="shared" si="0"/>
        <x:v>0</x:v>
      </x:c>
      <x:c r="H18" s="14" t="s">
        <x:v>15</x:v>
      </x:c>
      <x:c r="I18" s="18">
        <x:v>1</x:v>
      </x:c>
      <x:c r="J18" s="1">
        <x:v>1</x:v>
      </x:c>
    </x:row>
    <x:row r="19">
      <x:c r="A19" s="29">
        <x:v>12</x:v>
      </x:c>
      <x:c r="B19" s="30" t="s">
        <x:v>12</x:v>
      </x:c>
      <x:c r="C19" s="1" t="s">
        <x:v>30</x:v>
      </x:c>
      <x:c r="D19" s="1">
        <x:v>1</x:v>
      </x:c>
      <x:c r="E19" s="1" t="s">
        <x:v>14</x:v>
      </x:c>
      <x:c r="F19" s="37"/>
      <x:c r="G19" s="36">
        <x:f t="shared" si="0"/>
        <x:v>0</x:v>
      </x:c>
      <x:c r="H19" s="1" t="s">
        <x:v>15</x:v>
      </x:c>
      <x:c r="I19" s="9">
        <x:v>1</x:v>
      </x:c>
      <x:c r="J19" s="9">
        <x:v>1</x:v>
      </x:c>
    </x:row>
    <x:row r="20" ht="30">
      <x:c r="A20" s="30">
        <x:v>13</x:v>
      </x:c>
      <x:c r="B20" s="30" t="s">
        <x:v>12</x:v>
      </x:c>
      <x:c r="C20" s="2" t="s">
        <x:v>31</x:v>
      </x:c>
      <x:c r="D20" s="1">
        <x:v>2</x:v>
      </x:c>
      <x:c r="E20" s="1" t="s">
        <x:v>14</x:v>
      </x:c>
      <x:c r="F20" s="36"/>
      <x:c r="G20" s="36">
        <x:f t="shared" si="0"/>
        <x:v>0</x:v>
      </x:c>
      <x:c r="H20" s="1" t="s">
        <x:v>15</x:v>
      </x:c>
      <x:c r="I20" s="1">
        <x:v>1</x:v>
      </x:c>
      <x:c r="J20" s="1">
        <x:v>2</x:v>
      </x:c>
    </x:row>
    <x:row r="21" ht="30">
      <x:c r="A21" s="30">
        <x:v>14</x:v>
      </x:c>
      <x:c r="B21" s="30" t="s">
        <x:v>20</x:v>
      </x:c>
      <x:c r="C21" s="22" t="s">
        <x:v>32</x:v>
      </x:c>
      <x:c r="D21" s="1">
        <x:v>1</x:v>
      </x:c>
      <x:c r="E21" s="1" t="s">
        <x:v>14</x:v>
      </x:c>
      <x:c r="F21" s="36"/>
      <x:c r="G21" s="36">
        <x:f t="shared" si="0"/>
        <x:v>0</x:v>
      </x:c>
      <x:c r="H21" s="1" t="s">
        <x:v>15</x:v>
      </x:c>
      <x:c r="I21" s="1">
        <x:v>1</x:v>
      </x:c>
      <x:c r="J21" s="1">
        <x:v>1</x:v>
      </x:c>
    </x:row>
    <x:row r="22">
      <x:c r="A22" s="29">
        <x:v>15</x:v>
      </x:c>
      <x:c r="B22" s="29"/>
      <x:c r="C22" s="13" t="s">
        <x:v>33</x:v>
      </x:c>
      <x:c r="D22" s="1">
        <x:v>1</x:v>
      </x:c>
      <x:c r="E22" s="1" t="s">
        <x:v>14</x:v>
      </x:c>
      <x:c r="F22" s="36"/>
      <x:c r="G22" s="36" t="n">
        <x:f t="shared" ref="G22:G23" si="1">SUM(F22*D22)</x:f>
        <x:v>0</x:v>
      </x:c>
      <x:c r="H22" s="1" t="s">
        <x:v>15</x:v>
      </x:c>
      <x:c r="I22" s="1">
        <x:v>1</x:v>
      </x:c>
      <x:c r="J22" s="1">
        <x:v>1</x:v>
      </x:c>
    </x:row>
    <x:row r="23">
      <x:c r="A23" s="29">
        <x:v>16</x:v>
      </x:c>
      <x:c r="B23" s="30"/>
      <x:c r="C23" s="13" t="s">
        <x:v>34</x:v>
      </x:c>
      <x:c r="D23" s="1">
        <x:v>1</x:v>
      </x:c>
      <x:c r="E23" s="1" t="s">
        <x:v>14</x:v>
      </x:c>
      <x:c r="F23" s="36"/>
      <x:c r="G23" s="36">
        <x:f t="shared" si="1"/>
        <x:v>0</x:v>
      </x:c>
      <x:c r="H23" s="1" t="s">
        <x:v>15</x:v>
      </x:c>
      <x:c r="I23" s="1">
        <x:v>1</x:v>
      </x:c>
      <x:c r="J23" s="1">
        <x:v>1</x:v>
      </x:c>
    </x:row>
    <x:row r="24" ht="15" customHeight="1">
      <x:c r="A24" s="77" t="s">
        <x:v>35</x:v>
      </x:c>
      <x:c r="B24" s="78"/>
      <x:c r="C24" s="78"/>
      <x:c r="D24" s="78"/>
      <x:c r="E24" s="78"/>
      <x:c r="F24" s="79"/>
      <x:c r="G24" s="36" t="n">
        <x:f>SUM(G11+G13+G14+G15+G17+G19+G20+G21)</x:f>
        <x:v>0</x:v>
      </x:c>
      <x:c r="H24" s="62" t="s">
        <x:v>15</x:v>
      </x:c>
      <x:c r="I24" s="63"/>
      <x:c r="J24" s="64"/>
    </x:row>
    <x:row r="25">
      <x:c r="A25" s="77" t="s">
        <x:v>36</x:v>
      </x:c>
      <x:c r="B25" s="78"/>
      <x:c r="C25" s="78"/>
      <x:c r="D25" s="78"/>
      <x:c r="E25" s="78"/>
      <x:c r="F25" s="79"/>
      <x:c r="G25" s="36" t="n">
        <x:f>SUM(G12+G16+G18+G22+G23)</x:f>
        <x:v>0</x:v>
      </x:c>
      <x:c r="H25" s="62" t="s">
        <x:v>15</x:v>
      </x:c>
      <x:c r="I25" s="63"/>
      <x:c r="J25" s="64"/>
    </x:row>
    <x:row r="26" ht="15" customHeight="1">
      <x:c r="A26" s="118" t="s">
        <x:v>37</x:v>
      </x:c>
      <x:c r="B26" s="118"/>
      <x:c r="C26" s="118"/>
      <x:c r="D26" s="118"/>
      <x:c r="E26" s="118"/>
      <x:c r="F26" s="118"/>
      <x:c r="G26" s="118"/>
      <x:c r="H26" s="118"/>
      <x:c r="I26" s="118"/>
      <x:c r="J26" s="118"/>
    </x:row>
    <x:row r="27">
      <x:c r="A27" s="30">
        <x:v>17</x:v>
      </x:c>
      <x:c r="B27" s="30" t="s">
        <x:v>12</x:v>
      </x:c>
      <x:c r="C27" s="1" t="s">
        <x:v>38</x:v>
      </x:c>
      <x:c r="D27" s="1">
        <x:v>4</x:v>
      </x:c>
      <x:c r="E27" s="1" t="s">
        <x:v>14</x:v>
      </x:c>
      <x:c r="F27" s="36"/>
      <x:c r="G27" s="36" t="n">
        <x:f t="shared" ref="G27:G29" si="2">SUM(F27*D27)</x:f>
        <x:v>0</x:v>
      </x:c>
      <x:c r="H27" s="1" t="s">
        <x:v>15</x:v>
      </x:c>
      <x:c r="I27" s="1">
        <x:v>1</x:v>
      </x:c>
      <x:c r="J27" s="1">
        <x:v>4</x:v>
      </x:c>
    </x:row>
    <x:row r="28" ht="30">
      <x:c r="A28" s="30">
        <x:v>18</x:v>
      </x:c>
      <x:c r="B28" s="30" t="s">
        <x:v>20</x:v>
      </x:c>
      <x:c r="C28" s="2" t="s">
        <x:v>39</x:v>
      </x:c>
      <x:c r="D28" s="1">
        <x:v>1</x:v>
      </x:c>
      <x:c r="E28" s="1" t="s">
        <x:v>14</x:v>
      </x:c>
      <x:c r="F28" s="36"/>
      <x:c r="G28" s="36">
        <x:f t="shared" si="2"/>
        <x:v>0</x:v>
      </x:c>
      <x:c r="H28" s="1" t="s">
        <x:v>15</x:v>
      </x:c>
      <x:c r="I28" s="1">
        <x:v>1</x:v>
      </x:c>
      <x:c r="J28" s="1">
        <x:v>1</x:v>
      </x:c>
    </x:row>
    <x:row r="29">
      <x:c r="A29" s="30">
        <x:v>19</x:v>
      </x:c>
      <x:c r="B29" s="30"/>
      <x:c r="C29" s="2" t="s">
        <x:v>40</x:v>
      </x:c>
      <x:c r="D29" s="1">
        <x:v>1</x:v>
      </x:c>
      <x:c r="E29" s="1" t="s">
        <x:v>14</x:v>
      </x:c>
      <x:c r="F29" s="36"/>
      <x:c r="G29" s="36">
        <x:f t="shared" si="2"/>
        <x:v>0</x:v>
      </x:c>
      <x:c r="H29" s="1" t="s">
        <x:v>15</x:v>
      </x:c>
      <x:c r="I29" s="1">
        <x:v>1</x:v>
      </x:c>
      <x:c r="J29" s="1">
        <x:v>1</x:v>
      </x:c>
    </x:row>
    <x:row r="30" ht="30">
      <x:c r="A30" s="30">
        <x:v>20</x:v>
      </x:c>
      <x:c r="B30" s="30" t="s">
        <x:v>20</x:v>
      </x:c>
      <x:c r="C30" s="2" t="s">
        <x:v>41</x:v>
      </x:c>
      <x:c r="D30" s="1">
        <x:v>1</x:v>
      </x:c>
      <x:c r="E30" s="1" t="s">
        <x:v>14</x:v>
      </x:c>
      <x:c r="F30" s="36"/>
      <x:c r="G30" s="36" t="n">
        <x:f t="shared" ref="G30:G31" si="3">SUM(F30*D30)</x:f>
        <x:v>0</x:v>
      </x:c>
      <x:c r="H30" s="1" t="s">
        <x:v>15</x:v>
      </x:c>
      <x:c r="I30" s="1">
        <x:v>1</x:v>
      </x:c>
      <x:c r="J30" s="1">
        <x:v>1</x:v>
      </x:c>
    </x:row>
    <x:row r="31">
      <x:c r="A31" s="30">
        <x:v>21</x:v>
      </x:c>
      <x:c r="B31" s="30"/>
      <x:c r="C31" s="2" t="s">
        <x:v>42</x:v>
      </x:c>
      <x:c r="D31" s="1">
        <x:v>1</x:v>
      </x:c>
      <x:c r="E31" s="1" t="s">
        <x:v>14</x:v>
      </x:c>
      <x:c r="F31" s="36"/>
      <x:c r="G31" s="36">
        <x:f t="shared" si="3"/>
        <x:v>0</x:v>
      </x:c>
      <x:c r="H31" s="1" t="s">
        <x:v>15</x:v>
      </x:c>
      <x:c r="I31" s="1">
        <x:v>1</x:v>
      </x:c>
      <x:c r="J31" s="1">
        <x:v>1</x:v>
      </x:c>
    </x:row>
    <x:row r="32">
      <x:c r="A32" s="77" t="s">
        <x:v>43</x:v>
      </x:c>
      <x:c r="B32" s="78"/>
      <x:c r="C32" s="78"/>
      <x:c r="D32" s="78"/>
      <x:c r="E32" s="78"/>
      <x:c r="F32" s="79"/>
      <x:c r="G32" s="36" t="n">
        <x:f>SUM(G27+G28+G30)</x:f>
        <x:v>0</x:v>
      </x:c>
      <x:c r="H32" s="62" t="s">
        <x:v>15</x:v>
      </x:c>
      <x:c r="I32" s="63"/>
      <x:c r="J32" s="64"/>
    </x:row>
    <x:row r="33">
      <x:c r="A33" s="77" t="s">
        <x:v>44</x:v>
      </x:c>
      <x:c r="B33" s="78"/>
      <x:c r="C33" s="78"/>
      <x:c r="D33" s="78"/>
      <x:c r="E33" s="78"/>
      <x:c r="F33" s="79"/>
      <x:c r="G33" s="36" t="n">
        <x:f>SUM(G29+G31)</x:f>
        <x:v>0</x:v>
      </x:c>
      <x:c r="H33" s="62" t="s">
        <x:v>15</x:v>
      </x:c>
      <x:c r="I33" s="63"/>
      <x:c r="J33" s="64"/>
    </x:row>
    <x:row r="34">
      <x:c r="A34" s="118" t="s">
        <x:v>45</x:v>
      </x:c>
      <x:c r="B34" s="118"/>
      <x:c r="C34" s="118"/>
      <x:c r="D34" s="118"/>
      <x:c r="E34" s="118"/>
      <x:c r="F34" s="118"/>
      <x:c r="G34" s="118"/>
      <x:c r="H34" s="118"/>
      <x:c r="I34" s="118"/>
      <x:c r="J34" s="118"/>
    </x:row>
    <x:row r="35">
      <x:c r="A35" s="31">
        <x:v>22</x:v>
      </x:c>
      <x:c r="B35" s="30" t="s">
        <x:v>12</x:v>
      </x:c>
      <x:c r="C35" s="3" t="s">
        <x:v>38</x:v>
      </x:c>
      <x:c r="D35" s="1">
        <x:v>4</x:v>
      </x:c>
      <x:c r="E35" s="1" t="s">
        <x:v>14</x:v>
      </x:c>
      <x:c r="F35" s="36"/>
      <x:c r="G35" s="36" t="n">
        <x:f t="shared" ref="G35:G39" si="4">SUM(F35*D35)</x:f>
        <x:v>0</x:v>
      </x:c>
      <x:c r="H35" s="1" t="s">
        <x:v>15</x:v>
      </x:c>
      <x:c r="I35" s="1">
        <x:v>1</x:v>
      </x:c>
      <x:c r="J35" s="1">
        <x:v>4</x:v>
      </x:c>
    </x:row>
    <x:row r="36">
      <x:c r="A36" s="30">
        <x:v>23</x:v>
      </x:c>
      <x:c r="B36" s="30" t="s">
        <x:v>12</x:v>
      </x:c>
      <x:c r="C36" s="1" t="s">
        <x:v>46</x:v>
      </x:c>
      <x:c r="D36" s="1">
        <x:v>3</x:v>
      </x:c>
      <x:c r="E36" s="1" t="s">
        <x:v>14</x:v>
      </x:c>
      <x:c r="F36" s="36"/>
      <x:c r="G36" s="36">
        <x:f t="shared" si="4"/>
        <x:v>0</x:v>
      </x:c>
      <x:c r="H36" s="1" t="s">
        <x:v>15</x:v>
      </x:c>
      <x:c r="I36" s="1">
        <x:v>1</x:v>
      </x:c>
      <x:c r="J36" s="1">
        <x:v>3</x:v>
      </x:c>
    </x:row>
    <x:row r="37">
      <x:c r="A37" s="30">
        <x:v>24</x:v>
      </x:c>
      <x:c r="B37" s="31" t="s">
        <x:v>12</x:v>
      </x:c>
      <x:c r="C37" s="3" t="s">
        <x:v>47</x:v>
      </x:c>
      <x:c r="D37" s="3">
        <x:v>3</x:v>
      </x:c>
      <x:c r="E37" s="3" t="s">
        <x:v>14</x:v>
      </x:c>
      <x:c r="F37" s="39"/>
      <x:c r="G37" s="34">
        <x:f t="shared" si="4"/>
        <x:v>0</x:v>
      </x:c>
      <x:c r="H37" s="3" t="s">
        <x:v>15</x:v>
      </x:c>
      <x:c r="I37" s="3">
        <x:v>1</x:v>
      </x:c>
      <x:c r="J37" s="3">
        <x:v>3</x:v>
      </x:c>
    </x:row>
    <x:row r="38">
      <x:c r="A38" s="30">
        <x:v>25</x:v>
      </x:c>
      <x:c r="B38" s="30" t="s">
        <x:v>20</x:v>
      </x:c>
      <x:c r="C38" s="9" t="s">
        <x:v>48</x:v>
      </x:c>
      <x:c r="D38" s="9">
        <x:v>3</x:v>
      </x:c>
      <x:c r="E38" s="9" t="s">
        <x:v>14</x:v>
      </x:c>
      <x:c r="F38" s="36"/>
      <x:c r="G38" s="36">
        <x:f t="shared" si="4"/>
        <x:v>0</x:v>
      </x:c>
      <x:c r="H38" s="3" t="s">
        <x:v>15</x:v>
      </x:c>
      <x:c r="I38" s="3">
        <x:v>1</x:v>
      </x:c>
      <x:c r="J38" s="3">
        <x:v>3</x:v>
      </x:c>
    </x:row>
    <x:row r="39">
      <x:c r="A39" s="31">
        <x:v>26</x:v>
      </x:c>
      <x:c r="B39" s="31"/>
      <x:c r="C39" s="3" t="s">
        <x:v>49</x:v>
      </x:c>
      <x:c r="D39" s="3">
        <x:v>3</x:v>
      </x:c>
      <x:c r="E39" s="3" t="s">
        <x:v>14</x:v>
      </x:c>
      <x:c r="F39" s="39"/>
      <x:c r="G39" s="36">
        <x:f t="shared" si="4"/>
        <x:v>0</x:v>
      </x:c>
      <x:c r="H39" s="3" t="s">
        <x:v>15</x:v>
      </x:c>
      <x:c r="I39" s="3">
        <x:v>1</x:v>
      </x:c>
      <x:c r="J39" s="3">
        <x:v>3</x:v>
      </x:c>
    </x:row>
    <x:row r="40">
      <x:c r="A40" s="77" t="s">
        <x:v>50</x:v>
      </x:c>
      <x:c r="B40" s="78"/>
      <x:c r="C40" s="78"/>
      <x:c r="D40" s="78"/>
      <x:c r="E40" s="78"/>
      <x:c r="F40" s="79"/>
      <x:c r="G40" s="34" t="n">
        <x:f>SUM(G35:G38)</x:f>
        <x:v>0</x:v>
      </x:c>
      <x:c r="H40" s="62" t="s">
        <x:v>15</x:v>
      </x:c>
      <x:c r="I40" s="63"/>
      <x:c r="J40" s="64"/>
    </x:row>
    <x:row r="41">
      <x:c r="A41" s="77" t="s">
        <x:v>51</x:v>
      </x:c>
      <x:c r="B41" s="78"/>
      <x:c r="C41" s="78"/>
      <x:c r="D41" s="78"/>
      <x:c r="E41" s="78"/>
      <x:c r="F41" s="79"/>
      <x:c r="G41" s="36" t="n">
        <x:f>G39</x:f>
        <x:v>0</x:v>
      </x:c>
      <x:c r="H41" s="62" t="s">
        <x:v>15</x:v>
      </x:c>
      <x:c r="I41" s="63"/>
      <x:c r="J41" s="64"/>
    </x:row>
    <x:row r="42">
      <x:c r="A42" s="118" t="s">
        <x:v>52</x:v>
      </x:c>
      <x:c r="B42" s="118"/>
      <x:c r="C42" s="118"/>
      <x:c r="D42" s="118"/>
      <x:c r="E42" s="118"/>
      <x:c r="F42" s="118"/>
      <x:c r="G42" s="118"/>
      <x:c r="H42" s="118"/>
      <x:c r="I42" s="118"/>
      <x:c r="J42" s="118"/>
    </x:row>
    <x:row r="43" ht="30">
      <x:c r="A43" s="28">
        <x:v>27</x:v>
      </x:c>
      <x:c r="B43" s="28" t="s">
        <x:v>20</x:v>
      </x:c>
      <x:c r="C43" s="6" t="s">
        <x:v>53</x:v>
      </x:c>
      <x:c r="D43" s="5">
        <x:v>1</x:v>
      </x:c>
      <x:c r="E43" s="5" t="s">
        <x:v>14</x:v>
      </x:c>
      <x:c r="F43" s="35"/>
      <x:c r="G43" s="34" t="n">
        <x:f t="shared" ref="G43" si="5">SUM(F43*D43)</x:f>
        <x:v>0</x:v>
      </x:c>
      <x:c r="H43" s="5" t="s">
        <x:v>15</x:v>
      </x:c>
      <x:c r="I43" s="5">
        <x:v>1</x:v>
      </x:c>
      <x:c r="J43" s="5">
        <x:v>1</x:v>
      </x:c>
    </x:row>
    <x:row r="44">
      <x:c r="A44" s="29">
        <x:v>28</x:v>
      </x:c>
      <x:c r="B44" s="29"/>
      <x:c r="C44" s="9" t="s">
        <x:v>54</x:v>
      </x:c>
      <x:c r="D44" s="9">
        <x:v>4</x:v>
      </x:c>
      <x:c r="E44" s="1" t="s">
        <x:v>14</x:v>
      </x:c>
      <x:c r="F44" s="37"/>
      <x:c r="G44" s="36" t="n">
        <x:f t="shared" ref="G44:G47" si="6">SUM(F44*D44)</x:f>
        <x:v>0</x:v>
      </x:c>
      <x:c r="H44" s="1" t="s">
        <x:v>15</x:v>
      </x:c>
      <x:c r="I44" s="9">
        <x:v>1</x:v>
      </x:c>
      <x:c r="J44" s="9">
        <x:v>4</x:v>
      </x:c>
    </x:row>
    <x:row r="45" ht="30">
      <x:c r="A45" s="30">
        <x:v>29</x:v>
      </x:c>
      <x:c r="B45" s="30" t="s">
        <x:v>20</x:v>
      </x:c>
      <x:c r="C45" s="2" t="s">
        <x:v>55</x:v>
      </x:c>
      <x:c r="D45" s="1">
        <x:v>1</x:v>
      </x:c>
      <x:c r="E45" s="1" t="s">
        <x:v>14</x:v>
      </x:c>
      <x:c r="F45" s="36"/>
      <x:c r="G45" s="34">
        <x:f t="shared" si="6"/>
        <x:v>0</x:v>
      </x:c>
      <x:c r="H45" s="1" t="s">
        <x:v>15</x:v>
      </x:c>
      <x:c r="I45" s="1">
        <x:v>1</x:v>
      </x:c>
      <x:c r="J45" s="1">
        <x:v>1</x:v>
      </x:c>
    </x:row>
    <x:row r="46">
      <x:c r="A46" s="30">
        <x:v>30</x:v>
      </x:c>
      <x:c r="B46" s="30"/>
      <x:c r="C46" s="9" t="s">
        <x:v>56</x:v>
      </x:c>
      <x:c r="D46" s="1">
        <x:v>2</x:v>
      </x:c>
      <x:c r="E46" s="1" t="s">
        <x:v>14</x:v>
      </x:c>
      <x:c r="F46" s="36"/>
      <x:c r="G46" s="36">
        <x:f t="shared" si="6"/>
        <x:v>0</x:v>
      </x:c>
      <x:c r="H46" s="1" t="s">
        <x:v>15</x:v>
      </x:c>
      <x:c r="I46" s="1">
        <x:v>1</x:v>
      </x:c>
      <x:c r="J46" s="1">
        <x:v>2</x:v>
      </x:c>
    </x:row>
    <x:row r="47" ht="30">
      <x:c r="A47" s="30">
        <x:v>31</x:v>
      </x:c>
      <x:c r="B47" s="30" t="s">
        <x:v>20</x:v>
      </x:c>
      <x:c r="C47" s="2" t="s">
        <x:v>57</x:v>
      </x:c>
      <x:c r="D47" s="1">
        <x:v>1</x:v>
      </x:c>
      <x:c r="E47" s="1" t="s">
        <x:v>14</x:v>
      </x:c>
      <x:c r="F47" s="36"/>
      <x:c r="G47" s="34">
        <x:f t="shared" si="6"/>
        <x:v>0</x:v>
      </x:c>
      <x:c r="H47" s="1" t="s">
        <x:v>15</x:v>
      </x:c>
      <x:c r="I47" s="1">
        <x:v>1</x:v>
      </x:c>
      <x:c r="J47" s="1">
        <x:v>1</x:v>
      </x:c>
    </x:row>
    <x:row r="48">
      <x:c r="A48" s="29">
        <x:v>32</x:v>
      </x:c>
      <x:c r="B48" s="29"/>
      <x:c r="C48" s="9" t="s">
        <x:v>58</x:v>
      </x:c>
      <x:c r="D48" s="9">
        <x:v>1</x:v>
      </x:c>
      <x:c r="E48" s="1" t="s">
        <x:v>14</x:v>
      </x:c>
      <x:c r="F48" s="37"/>
      <x:c r="G48" s="36" t="n">
        <x:f t="shared" ref="G48:G51" si="7">SUM(F48*D48)</x:f>
        <x:v>0</x:v>
      </x:c>
      <x:c r="H48" s="1" t="s">
        <x:v>15</x:v>
      </x:c>
      <x:c r="I48" s="9">
        <x:v>1</x:v>
      </x:c>
      <x:c r="J48" s="9">
        <x:v>1</x:v>
      </x:c>
    </x:row>
    <x:row r="49" ht="30">
      <x:c r="A49" s="30">
        <x:v>33</x:v>
      </x:c>
      <x:c r="B49" s="30" t="s">
        <x:v>20</x:v>
      </x:c>
      <x:c r="C49" s="2" t="s">
        <x:v>59</x:v>
      </x:c>
      <x:c r="D49" s="1">
        <x:v>1</x:v>
      </x:c>
      <x:c r="E49" s="1" t="s">
        <x:v>14</x:v>
      </x:c>
      <x:c r="F49" s="36"/>
      <x:c r="G49" s="34">
        <x:f t="shared" si="7"/>
        <x:v>0</x:v>
      </x:c>
      <x:c r="H49" s="1" t="s">
        <x:v>15</x:v>
      </x:c>
      <x:c r="I49" s="1">
        <x:v>1</x:v>
      </x:c>
      <x:c r="J49" s="1">
        <x:v>1</x:v>
      </x:c>
    </x:row>
    <x:row r="50">
      <x:c r="A50" s="30">
        <x:v>34</x:v>
      </x:c>
      <x:c r="B50" s="30"/>
      <x:c r="C50" s="9" t="s">
        <x:v>60</x:v>
      </x:c>
      <x:c r="D50" s="1">
        <x:v>2</x:v>
      </x:c>
      <x:c r="E50" s="1" t="s">
        <x:v>14</x:v>
      </x:c>
      <x:c r="F50" s="36"/>
      <x:c r="G50" s="36">
        <x:f t="shared" si="7"/>
        <x:v>0</x:v>
      </x:c>
      <x:c r="H50" s="1" t="s">
        <x:v>15</x:v>
      </x:c>
      <x:c r="I50" s="1">
        <x:v>1</x:v>
      </x:c>
      <x:c r="J50" s="1">
        <x:v>2</x:v>
      </x:c>
    </x:row>
    <x:row r="51" ht="30">
      <x:c r="A51" s="30">
        <x:v>35</x:v>
      </x:c>
      <x:c r="B51" s="30" t="s">
        <x:v>20</x:v>
      </x:c>
      <x:c r="C51" s="2" t="s">
        <x:v>57</x:v>
      </x:c>
      <x:c r="D51" s="1">
        <x:v>1</x:v>
      </x:c>
      <x:c r="E51" s="1" t="s">
        <x:v>14</x:v>
      </x:c>
      <x:c r="F51" s="36"/>
      <x:c r="G51" s="34">
        <x:f t="shared" si="7"/>
        <x:v>0</x:v>
      </x:c>
      <x:c r="H51" s="1" t="s">
        <x:v>15</x:v>
      </x:c>
      <x:c r="I51" s="1">
        <x:v>1</x:v>
      </x:c>
      <x:c r="J51" s="1">
        <x:v>1</x:v>
      </x:c>
    </x:row>
    <x:row r="52">
      <x:c r="A52" s="30">
        <x:v>36</x:v>
      </x:c>
      <x:c r="B52" s="30"/>
      <x:c r="C52" s="9" t="s">
        <x:v>58</x:v>
      </x:c>
      <x:c r="D52" s="1">
        <x:v>2</x:v>
      </x:c>
      <x:c r="E52" s="1" t="s">
        <x:v>14</x:v>
      </x:c>
      <x:c r="F52" s="36"/>
      <x:c r="G52" s="36" t="n">
        <x:f t="shared" ref="G52:G55" si="8">SUM(F52*D52)</x:f>
        <x:v>0</x:v>
      </x:c>
      <x:c r="H52" s="1" t="s">
        <x:v>15</x:v>
      </x:c>
      <x:c r="I52" s="1">
        <x:v>1</x:v>
      </x:c>
      <x:c r="J52" s="1">
        <x:v>2</x:v>
      </x:c>
    </x:row>
    <x:row r="53">
      <x:c r="A53" s="30">
        <x:v>37</x:v>
      </x:c>
      <x:c r="B53" s="55" t="s">
        <x:v>23</x:v>
      </x:c>
      <x:c r="C53" s="1" t="s">
        <x:v>61</x:v>
      </x:c>
      <x:c r="D53" s="1">
        <x:v>1</x:v>
      </x:c>
      <x:c r="E53" s="1" t="s">
        <x:v>62</x:v>
      </x:c>
      <x:c r="F53" s="36"/>
      <x:c r="G53" s="34">
        <x:f t="shared" si="8"/>
        <x:v>0</x:v>
      </x:c>
      <x:c r="H53" s="1" t="s">
        <x:v>15</x:v>
      </x:c>
      <x:c r="I53" s="1">
        <x:v>1</x:v>
      </x:c>
      <x:c r="J53" s="1">
        <x:v>1</x:v>
      </x:c>
    </x:row>
    <x:row r="54">
      <x:c r="A54" s="30">
        <x:v>38</x:v>
      </x:c>
      <x:c r="B54" s="30" t="s">
        <x:v>12</x:v>
      </x:c>
      <x:c r="C54" s="1" t="s">
        <x:v>63</x:v>
      </x:c>
      <x:c r="D54" s="1">
        <x:v>8</x:v>
      </x:c>
      <x:c r="E54" s="1" t="s">
        <x:v>14</x:v>
      </x:c>
      <x:c r="F54" s="36"/>
      <x:c r="G54" s="36">
        <x:f t="shared" si="8"/>
        <x:v>0</x:v>
      </x:c>
      <x:c r="H54" s="1" t="s">
        <x:v>15</x:v>
      </x:c>
      <x:c r="I54" s="1">
        <x:v>1</x:v>
      </x:c>
      <x:c r="J54" s="1">
        <x:v>8</x:v>
      </x:c>
    </x:row>
    <x:row r="55" ht="30">
      <x:c r="A55" s="30">
        <x:v>39</x:v>
      </x:c>
      <x:c r="B55" s="30" t="s">
        <x:v>12</x:v>
      </x:c>
      <x:c r="C55" s="2" t="s">
        <x:v>64</x:v>
      </x:c>
      <x:c r="D55" s="1">
        <x:v>1</x:v>
      </x:c>
      <x:c r="E55" s="1" t="s">
        <x:v>14</x:v>
      </x:c>
      <x:c r="F55" s="36"/>
      <x:c r="G55" s="34">
        <x:f t="shared" si="8"/>
        <x:v>0</x:v>
      </x:c>
      <x:c r="H55" s="1" t="s">
        <x:v>15</x:v>
      </x:c>
      <x:c r="I55" s="1">
        <x:v>1</x:v>
      </x:c>
      <x:c r="J55" s="1">
        <x:v>1</x:v>
      </x:c>
    </x:row>
    <x:row r="56" ht="30">
      <x:c r="A56" s="30">
        <x:v>40</x:v>
      </x:c>
      <x:c r="B56" s="30" t="s">
        <x:v>12</x:v>
      </x:c>
      <x:c r="C56" s="2" t="s">
        <x:v>65</x:v>
      </x:c>
      <x:c r="D56" s="1">
        <x:v>1</x:v>
      </x:c>
      <x:c r="E56" s="1" t="s">
        <x:v>14</x:v>
      </x:c>
      <x:c r="F56" s="36"/>
      <x:c r="G56" s="36" t="n">
        <x:f t="shared" ref="G56:G59" si="9">SUM(F56*D56)</x:f>
        <x:v>0</x:v>
      </x:c>
      <x:c r="H56" s="1" t="s">
        <x:v>15</x:v>
      </x:c>
      <x:c r="I56" s="1">
        <x:v>1</x:v>
      </x:c>
      <x:c r="J56" s="1">
        <x:v>1</x:v>
      </x:c>
    </x:row>
    <x:row r="57" ht="30">
      <x:c r="A57" s="30">
        <x:v>41</x:v>
      </x:c>
      <x:c r="B57" s="30"/>
      <x:c r="C57" s="2" t="s">
        <x:v>66</x:v>
      </x:c>
      <x:c r="D57" s="1">
        <x:v>1</x:v>
      </x:c>
      <x:c r="E57" s="1" t="s">
        <x:v>14</x:v>
      </x:c>
      <x:c r="F57" s="36"/>
      <x:c r="G57" s="36">
        <x:f t="shared" si="9"/>
        <x:v>0</x:v>
      </x:c>
      <x:c r="H57" s="1" t="s">
        <x:v>15</x:v>
      </x:c>
      <x:c r="I57" s="1">
        <x:v>1</x:v>
      </x:c>
      <x:c r="J57" s="1">
        <x:v>1</x:v>
      </x:c>
    </x:row>
    <x:row r="58" ht="30">
      <x:c r="A58" s="30">
        <x:v>42</x:v>
      </x:c>
      <x:c r="B58" s="30" t="s">
        <x:v>67</x:v>
      </x:c>
      <x:c r="C58" s="2" t="s">
        <x:v>68</x:v>
      </x:c>
      <x:c r="D58" s="1">
        <x:v>2</x:v>
      </x:c>
      <x:c r="E58" s="1" t="s">
        <x:v>14</x:v>
      </x:c>
      <x:c r="F58" s="36"/>
      <x:c r="G58" s="36">
        <x:f t="shared" si="9"/>
        <x:v>0</x:v>
      </x:c>
      <x:c r="H58" s="1" t="s">
        <x:v>15</x:v>
      </x:c>
      <x:c r="I58" s="1">
        <x:v>1</x:v>
      </x:c>
      <x:c r="J58" s="1">
        <x:v>2</x:v>
      </x:c>
    </x:row>
    <x:row r="59" ht="30">
      <x:c r="A59" s="30">
        <x:v>43</x:v>
      </x:c>
      <x:c r="B59" s="30" t="s">
        <x:v>12</x:v>
      </x:c>
      <x:c r="C59" s="2" t="s">
        <x:v>69</x:v>
      </x:c>
      <x:c r="D59" s="1">
        <x:v>1</x:v>
      </x:c>
      <x:c r="E59" s="1" t="s">
        <x:v>14</x:v>
      </x:c>
      <x:c r="F59" s="36"/>
      <x:c r="G59" s="36">
        <x:f t="shared" si="9"/>
        <x:v>0</x:v>
      </x:c>
      <x:c r="H59" s="1" t="s">
        <x:v>15</x:v>
      </x:c>
      <x:c r="I59" s="1">
        <x:v>1</x:v>
      </x:c>
      <x:c r="J59" s="1">
        <x:v>1</x:v>
      </x:c>
    </x:row>
    <x:row r="60">
      <x:c r="A60" s="30">
        <x:v>44</x:v>
      </x:c>
      <x:c r="B60" s="30"/>
      <x:c r="C60" s="2" t="s">
        <x:v>70</x:v>
      </x:c>
      <x:c r="D60" s="1">
        <x:v>1</x:v>
      </x:c>
      <x:c r="E60" s="1" t="s">
        <x:v>14</x:v>
      </x:c>
      <x:c r="F60" s="36"/>
      <x:c r="G60" s="36" t="n">
        <x:f t="shared" ref="G60:G63" si="10">SUM(F60*D60)</x:f>
        <x:v>0</x:v>
      </x:c>
      <x:c r="H60" s="1" t="s">
        <x:v>15</x:v>
      </x:c>
      <x:c r="I60" s="1">
        <x:v>1</x:v>
      </x:c>
      <x:c r="J60" s="1">
        <x:v>1</x:v>
      </x:c>
    </x:row>
    <x:row r="61" ht="30">
      <x:c r="A61" s="30">
        <x:v>45</x:v>
      </x:c>
      <x:c r="B61" s="30" t="s">
        <x:v>12</x:v>
      </x:c>
      <x:c r="C61" s="2" t="s">
        <x:v>71</x:v>
      </x:c>
      <x:c r="D61" s="1">
        <x:v>1</x:v>
      </x:c>
      <x:c r="E61" s="1" t="s">
        <x:v>14</x:v>
      </x:c>
      <x:c r="F61" s="36"/>
      <x:c r="G61" s="34">
        <x:f t="shared" si="10"/>
        <x:v>0</x:v>
      </x:c>
      <x:c r="H61" s="1" t="s">
        <x:v>15</x:v>
      </x:c>
      <x:c r="I61" s="1">
        <x:v>1</x:v>
      </x:c>
      <x:c r="J61" s="1">
        <x:v>1</x:v>
      </x:c>
    </x:row>
    <x:row r="62" ht="30">
      <x:c r="A62" s="31">
        <x:v>46</x:v>
      </x:c>
      <x:c r="B62" s="30" t="s">
        <x:v>12</x:v>
      </x:c>
      <x:c r="C62" s="2" t="s">
        <x:v>72</x:v>
      </x:c>
      <x:c r="D62" s="1">
        <x:v>2</x:v>
      </x:c>
      <x:c r="E62" s="1" t="s">
        <x:v>14</x:v>
      </x:c>
      <x:c r="F62" s="36"/>
      <x:c r="G62" s="36">
        <x:f t="shared" si="10"/>
        <x:v>0</x:v>
      </x:c>
      <x:c r="H62" s="1" t="s">
        <x:v>15</x:v>
      </x:c>
      <x:c r="I62" s="1">
        <x:v>1</x:v>
      </x:c>
      <x:c r="J62" s="1">
        <x:v>2</x:v>
      </x:c>
    </x:row>
    <x:row r="63">
      <x:c r="A63" s="31">
        <x:v>47</x:v>
      </x:c>
      <x:c r="B63" s="31" t="s">
        <x:v>73</x:v>
      </x:c>
      <x:c r="C63" s="3" t="s">
        <x:v>74</x:v>
      </x:c>
      <x:c r="D63" s="3">
        <x:v>2</x:v>
      </x:c>
      <x:c r="E63" s="3" t="s">
        <x:v>14</x:v>
      </x:c>
      <x:c r="F63" s="39"/>
      <x:c r="G63" s="36">
        <x:f t="shared" si="10"/>
        <x:v>0</x:v>
      </x:c>
      <x:c r="H63" s="3" t="s">
        <x:v>15</x:v>
      </x:c>
      <x:c r="I63" s="3">
        <x:v>1</x:v>
      </x:c>
      <x:c r="J63" s="3">
        <x:v>2</x:v>
      </x:c>
    </x:row>
    <x:row r="64">
      <x:c r="A64" s="77" t="s">
        <x:v>75</x:v>
      </x:c>
      <x:c r="B64" s="78"/>
      <x:c r="C64" s="78"/>
      <x:c r="D64" s="78"/>
      <x:c r="E64" s="78"/>
      <x:c r="F64" s="79"/>
      <x:c r="G64" s="36" t="n">
        <x:f>SUM(G43+G45+G47+G49+G51+G53+G54+G55+G56+G58+G59+G61+G62+G63)</x:f>
        <x:v>0</x:v>
      </x:c>
      <x:c r="H64" s="62" t="s">
        <x:v>15</x:v>
      </x:c>
      <x:c r="I64" s="63"/>
      <x:c r="J64" s="64"/>
    </x:row>
    <x:row r="65">
      <x:c r="A65" s="77" t="s">
        <x:v>76</x:v>
      </x:c>
      <x:c r="B65" s="78"/>
      <x:c r="C65" s="78"/>
      <x:c r="D65" s="78"/>
      <x:c r="E65" s="78"/>
      <x:c r="F65" s="79"/>
      <x:c r="G65" s="36" t="n">
        <x:f>SUM(G44+G46+G48+G50+G52+G57+G60)</x:f>
        <x:v>0</x:v>
      </x:c>
      <x:c r="H65" s="62" t="s">
        <x:v>15</x:v>
      </x:c>
      <x:c r="I65" s="63"/>
      <x:c r="J65" s="64"/>
    </x:row>
    <x:row r="66">
      <x:c r="A66" s="118" t="s">
        <x:v>77</x:v>
      </x:c>
      <x:c r="B66" s="118"/>
      <x:c r="C66" s="118"/>
      <x:c r="D66" s="118"/>
      <x:c r="E66" s="118"/>
      <x:c r="F66" s="118"/>
      <x:c r="G66" s="118"/>
      <x:c r="H66" s="118"/>
      <x:c r="I66" s="118"/>
      <x:c r="J66" s="118"/>
    </x:row>
    <x:row r="67">
      <x:c r="A67" s="30">
        <x:v>48</x:v>
      </x:c>
      <x:c r="B67" s="28" t="s">
        <x:v>20</x:v>
      </x:c>
      <x:c r="C67" s="5" t="s">
        <x:v>78</x:v>
      </x:c>
      <x:c r="D67" s="5">
        <x:v>1</x:v>
      </x:c>
      <x:c r="E67" s="5" t="s">
        <x:v>14</x:v>
      </x:c>
      <x:c r="F67" s="35"/>
      <x:c r="G67" s="36" t="n">
        <x:f t="shared" ref="G67:G74" si="11">SUM(F67*D67)</x:f>
        <x:v>0</x:v>
      </x:c>
      <x:c r="H67" s="5" t="s">
        <x:v>15</x:v>
      </x:c>
      <x:c r="I67" s="5">
        <x:v>1</x:v>
      </x:c>
      <x:c r="J67" s="5">
        <x:v>1</x:v>
      </x:c>
    </x:row>
    <x:row r="68" ht="30">
      <x:c r="A68" s="30">
        <x:v>49</x:v>
      </x:c>
      <x:c r="B68" s="30"/>
      <x:c r="C68" s="2" t="s">
        <x:v>79</x:v>
      </x:c>
      <x:c r="D68" s="1">
        <x:v>4</x:v>
      </x:c>
      <x:c r="E68" s="1" t="s">
        <x:v>14</x:v>
      </x:c>
      <x:c r="F68" s="36"/>
      <x:c r="G68" s="36">
        <x:f t="shared" si="11"/>
        <x:v>0</x:v>
      </x:c>
      <x:c r="H68" s="1" t="s">
        <x:v>15</x:v>
      </x:c>
      <x:c r="I68" s="1">
        <x:v>1</x:v>
      </x:c>
      <x:c r="J68" s="1">
        <x:v>4</x:v>
      </x:c>
      <x:c r="K68" s="17"/>
    </x:row>
    <x:row r="69" ht="30">
      <x:c r="A69" s="30">
        <x:v>50</x:v>
      </x:c>
      <x:c r="B69" s="30" t="s">
        <x:v>12</x:v>
      </x:c>
      <x:c r="C69" s="2" t="s">
        <x:v>80</x:v>
      </x:c>
      <x:c r="D69" s="1">
        <x:v>7</x:v>
      </x:c>
      <x:c r="E69" s="1" t="s">
        <x:v>14</x:v>
      </x:c>
      <x:c r="F69" s="36"/>
      <x:c r="G69" s="36">
        <x:f t="shared" si="11"/>
        <x:v>0</x:v>
      </x:c>
      <x:c r="H69" s="1" t="s">
        <x:v>15</x:v>
      </x:c>
      <x:c r="I69" s="1">
        <x:v>1</x:v>
      </x:c>
      <x:c r="J69" s="1">
        <x:v>7</x:v>
      </x:c>
      <x:c r="K69" s="17"/>
    </x:row>
    <x:row r="70" ht="30">
      <x:c r="A70" s="30">
        <x:v>51</x:v>
      </x:c>
      <x:c r="B70" s="30" t="s">
        <x:v>12</x:v>
      </x:c>
      <x:c r="C70" s="2" t="s">
        <x:v>81</x:v>
      </x:c>
      <x:c r="D70" s="1">
        <x:v>1</x:v>
      </x:c>
      <x:c r="E70" s="1" t="s">
        <x:v>14</x:v>
      </x:c>
      <x:c r="F70" s="36"/>
      <x:c r="G70" s="34">
        <x:f t="shared" si="11"/>
        <x:v>0</x:v>
      </x:c>
      <x:c r="H70" s="1" t="s">
        <x:v>15</x:v>
      </x:c>
      <x:c r="I70" s="1">
        <x:v>1</x:v>
      </x:c>
      <x:c r="J70" s="1">
        <x:v>1</x:v>
      </x:c>
      <x:c r="K70" s="17"/>
    </x:row>
    <x:row r="71">
      <x:c r="A71" s="30">
        <x:v>52</x:v>
      </x:c>
      <x:c r="B71" s="30"/>
      <x:c r="C71" s="1" t="s">
        <x:v>82</x:v>
      </x:c>
      <x:c r="D71" s="1">
        <x:v>2</x:v>
      </x:c>
      <x:c r="E71" s="1" t="s">
        <x:v>14</x:v>
      </x:c>
      <x:c r="F71" s="36"/>
      <x:c r="G71" s="36">
        <x:f t="shared" si="11"/>
        <x:v>0</x:v>
      </x:c>
      <x:c r="H71" s="1" t="s">
        <x:v>15</x:v>
      </x:c>
      <x:c r="I71" s="1">
        <x:v>1</x:v>
      </x:c>
      <x:c r="J71" s="1">
        <x:v>1</x:v>
      </x:c>
      <x:c r="K71" s="17"/>
    </x:row>
    <x:row r="72">
      <x:c r="A72" s="30">
        <x:v>53</x:v>
      </x:c>
      <x:c r="B72" s="30" t="s">
        <x:v>12</x:v>
      </x:c>
      <x:c r="C72" s="1" t="s">
        <x:v>83</x:v>
      </x:c>
      <x:c r="D72" s="1">
        <x:v>2</x:v>
      </x:c>
      <x:c r="E72" s="1" t="s">
        <x:v>14</x:v>
      </x:c>
      <x:c r="F72" s="36"/>
      <x:c r="G72" s="34">
        <x:f t="shared" si="11"/>
        <x:v>0</x:v>
      </x:c>
      <x:c r="H72" s="1" t="s">
        <x:v>15</x:v>
      </x:c>
      <x:c r="I72" s="1">
        <x:v>1</x:v>
      </x:c>
      <x:c r="J72" s="1">
        <x:v>2</x:v>
      </x:c>
    </x:row>
    <x:row r="73" ht="30">
      <x:c r="A73" s="31">
        <x:v>54</x:v>
      </x:c>
      <x:c r="B73" s="30" t="s">
        <x:v>84</x:v>
      </x:c>
      <x:c r="C73" s="2" t="s">
        <x:v>85</x:v>
      </x:c>
      <x:c r="D73" s="1">
        <x:v>7</x:v>
      </x:c>
      <x:c r="E73" s="1" t="s">
        <x:v>14</x:v>
      </x:c>
      <x:c r="F73" s="36"/>
      <x:c r="G73" s="36">
        <x:f t="shared" si="11"/>
        <x:v>0</x:v>
      </x:c>
      <x:c r="H73" s="1" t="s">
        <x:v>15</x:v>
      </x:c>
      <x:c r="I73" s="1">
        <x:v>1</x:v>
      </x:c>
      <x:c r="J73" s="1">
        <x:v>7</x:v>
      </x:c>
    </x:row>
    <x:row r="74">
      <x:c r="A74" s="31">
        <x:v>55</x:v>
      </x:c>
      <x:c r="B74" s="31" t="s">
        <x:v>12</x:v>
      </x:c>
      <x:c r="C74" s="3" t="s">
        <x:v>86</x:v>
      </x:c>
      <x:c r="D74" s="3">
        <x:v>1</x:v>
      </x:c>
      <x:c r="E74" s="3" t="s">
        <x:v>14</x:v>
      </x:c>
      <x:c r="F74" s="39"/>
      <x:c r="G74" s="36">
        <x:f t="shared" si="11"/>
        <x:v>0</x:v>
      </x:c>
      <x:c r="H74" s="3" t="s">
        <x:v>15</x:v>
      </x:c>
      <x:c r="I74" s="3">
        <x:v>1</x:v>
      </x:c>
      <x:c r="J74" s="3">
        <x:v>1</x:v>
      </x:c>
    </x:row>
    <x:row r="75">
      <x:c r="A75" s="77" t="s">
        <x:v>87</x:v>
      </x:c>
      <x:c r="B75" s="78"/>
      <x:c r="C75" s="78"/>
      <x:c r="D75" s="78"/>
      <x:c r="E75" s="78"/>
      <x:c r="F75" s="79"/>
      <x:c r="G75" s="36" t="n">
        <x:f>SUM(G67+G69+G70+G72+G73+G74)</x:f>
        <x:v>0</x:v>
      </x:c>
      <x:c r="H75" s="62" t="s">
        <x:v>15</x:v>
      </x:c>
      <x:c r="I75" s="63"/>
      <x:c r="J75" s="64"/>
    </x:row>
    <x:row r="76">
      <x:c r="A76" s="77" t="s">
        <x:v>88</x:v>
      </x:c>
      <x:c r="B76" s="78"/>
      <x:c r="C76" s="78"/>
      <x:c r="D76" s="78"/>
      <x:c r="E76" s="78"/>
      <x:c r="F76" s="79"/>
      <x:c r="G76" s="36" t="n">
        <x:f>SUM(G68+G71)</x:f>
        <x:v>0</x:v>
      </x:c>
      <x:c r="H76" s="62" t="s">
        <x:v>15</x:v>
      </x:c>
      <x:c r="I76" s="63"/>
      <x:c r="J76" s="64"/>
    </x:row>
    <x:row r="77">
      <x:c r="A77" s="118" t="s">
        <x:v>89</x:v>
      </x:c>
      <x:c r="B77" s="118"/>
      <x:c r="C77" s="118"/>
      <x:c r="D77" s="118"/>
      <x:c r="E77" s="118"/>
      <x:c r="F77" s="118"/>
      <x:c r="G77" s="118"/>
      <x:c r="H77" s="118"/>
      <x:c r="I77" s="118"/>
      <x:c r="J77" s="118"/>
    </x:row>
    <x:row r="78" ht="30">
      <x:c r="A78" s="30">
        <x:v>56</x:v>
      </x:c>
      <x:c r="B78" s="30" t="s">
        <x:v>12</x:v>
      </x:c>
      <x:c r="C78" s="2" t="s">
        <x:v>90</x:v>
      </x:c>
      <x:c r="D78" s="1">
        <x:v>1</x:v>
      </x:c>
      <x:c r="E78" s="1" t="s">
        <x:v>14</x:v>
      </x:c>
      <x:c r="F78" s="36"/>
      <x:c r="G78" s="34" t="n">
        <x:f t="shared" ref="G78:G88" si="12">SUM(F78*D78)</x:f>
        <x:v>0</x:v>
      </x:c>
      <x:c r="H78" s="1" t="s">
        <x:v>15</x:v>
      </x:c>
      <x:c r="I78" s="1">
        <x:v>1</x:v>
      </x:c>
      <x:c r="J78" s="1">
        <x:v>1</x:v>
      </x:c>
    </x:row>
    <x:row r="79">
      <x:c r="A79" s="30">
        <x:v>57</x:v>
      </x:c>
      <x:c r="B79" s="57"/>
      <x:c r="C79" s="1" t="s">
        <x:v>91</x:v>
      </x:c>
      <x:c r="D79" s="1">
        <x:v>1</x:v>
      </x:c>
      <x:c r="E79" s="1" t="s">
        <x:v>14</x:v>
      </x:c>
      <x:c r="F79" s="36"/>
      <x:c r="G79" s="36">
        <x:f t="shared" si="12"/>
        <x:v>0</x:v>
      </x:c>
      <x:c r="H79" s="1" t="s">
        <x:v>15</x:v>
      </x:c>
      <x:c r="I79" s="1">
        <x:v>1</x:v>
      </x:c>
      <x:c r="J79" s="1">
        <x:v>1</x:v>
      </x:c>
    </x:row>
    <x:row r="80" ht="30">
      <x:c r="A80" s="30">
        <x:v>58</x:v>
      </x:c>
      <x:c r="B80" s="30" t="s">
        <x:v>12</x:v>
      </x:c>
      <x:c r="C80" s="2" t="s">
        <x:v>92</x:v>
      </x:c>
      <x:c r="D80" s="1">
        <x:v>2</x:v>
      </x:c>
      <x:c r="E80" s="1" t="s">
        <x:v>14</x:v>
      </x:c>
      <x:c r="F80" s="36"/>
      <x:c r="G80" s="36">
        <x:f t="shared" si="12"/>
        <x:v>0</x:v>
      </x:c>
      <x:c r="H80" s="1" t="s">
        <x:v>15</x:v>
      </x:c>
      <x:c r="I80" s="1">
        <x:v>1</x:v>
      </x:c>
      <x:c r="J80" s="1">
        <x:v>2</x:v>
      </x:c>
    </x:row>
    <x:row r="81" ht="30">
      <x:c r="A81" s="30">
        <x:v>59</x:v>
      </x:c>
      <x:c r="B81" s="30"/>
      <x:c r="C81" s="2" t="s">
        <x:v>93</x:v>
      </x:c>
      <x:c r="D81" s="1">
        <x:v>2</x:v>
      </x:c>
      <x:c r="E81" s="1" t="s">
        <x:v>14</x:v>
      </x:c>
      <x:c r="F81" s="36"/>
      <x:c r="G81" s="36">
        <x:f t="shared" si="12"/>
        <x:v>0</x:v>
      </x:c>
      <x:c r="H81" s="1" t="s">
        <x:v>15</x:v>
      </x:c>
      <x:c r="I81" s="1">
        <x:v>1</x:v>
      </x:c>
      <x:c r="J81" s="1">
        <x:v>2</x:v>
      </x:c>
    </x:row>
    <x:row r="82" ht="30">
      <x:c r="A82" s="30">
        <x:v>60</x:v>
      </x:c>
      <x:c r="B82" s="30" t="s">
        <x:v>12</x:v>
      </x:c>
      <x:c r="C82" s="2" t="s">
        <x:v>94</x:v>
      </x:c>
      <x:c r="D82" s="1">
        <x:v>4</x:v>
      </x:c>
      <x:c r="E82" s="1" t="s">
        <x:v>14</x:v>
      </x:c>
      <x:c r="F82" s="36"/>
      <x:c r="G82" s="34">
        <x:f t="shared" si="12"/>
        <x:v>0</x:v>
      </x:c>
      <x:c r="H82" s="1" t="s">
        <x:v>15</x:v>
      </x:c>
      <x:c r="I82" s="1">
        <x:v>1</x:v>
      </x:c>
      <x:c r="J82" s="1">
        <x:v>4</x:v>
      </x:c>
    </x:row>
    <x:row r="83" ht="30">
      <x:c r="A83" s="30">
        <x:v>61</x:v>
      </x:c>
      <x:c r="B83" s="30" t="s">
        <x:v>12</x:v>
      </x:c>
      <x:c r="C83" s="2" t="s">
        <x:v>95</x:v>
      </x:c>
      <x:c r="D83" s="1">
        <x:v>1</x:v>
      </x:c>
      <x:c r="E83" s="1" t="s">
        <x:v>14</x:v>
      </x:c>
      <x:c r="F83" s="36"/>
      <x:c r="G83" s="36">
        <x:f t="shared" si="12"/>
        <x:v>0</x:v>
      </x:c>
      <x:c r="H83" s="1" t="s">
        <x:v>15</x:v>
      </x:c>
      <x:c r="I83" s="1">
        <x:v>1</x:v>
      </x:c>
      <x:c r="J83" s="1">
        <x:v>1</x:v>
      </x:c>
    </x:row>
    <x:row r="84">
      <x:c r="A84" s="31">
        <x:v>62</x:v>
      </x:c>
      <x:c r="B84" s="30"/>
      <x:c r="C84" s="1" t="s">
        <x:v>96</x:v>
      </x:c>
      <x:c r="D84" s="1">
        <x:v>1</x:v>
      </x:c>
      <x:c r="E84" s="1" t="s">
        <x:v>14</x:v>
      </x:c>
      <x:c r="F84" s="36"/>
      <x:c r="G84" s="36">
        <x:f t="shared" si="12"/>
        <x:v>0</x:v>
      </x:c>
      <x:c r="H84" s="1" t="s">
        <x:v>15</x:v>
      </x:c>
      <x:c r="I84" s="1">
        <x:v>1</x:v>
      </x:c>
      <x:c r="J84" s="1">
        <x:v>1</x:v>
      </x:c>
    </x:row>
    <x:row r="85">
      <x:c r="A85" s="30">
        <x:v>63</x:v>
      </x:c>
      <x:c r="B85" s="30" t="s">
        <x:v>20</x:v>
      </x:c>
      <x:c r="C85" s="2" t="s">
        <x:v>97</x:v>
      </x:c>
      <x:c r="D85" s="1">
        <x:v>1</x:v>
      </x:c>
      <x:c r="E85" s="1" t="s">
        <x:v>14</x:v>
      </x:c>
      <x:c r="F85" s="36"/>
      <x:c r="G85" s="36">
        <x:f t="shared" si="12"/>
        <x:v>0</x:v>
      </x:c>
      <x:c r="H85" s="1" t="s">
        <x:v>15</x:v>
      </x:c>
      <x:c r="I85" s="1">
        <x:v>1</x:v>
      </x:c>
      <x:c r="J85" s="1">
        <x:v>1</x:v>
      </x:c>
    </x:row>
    <x:row r="86" ht="30">
      <x:c r="A86" s="30">
        <x:v>64</x:v>
      </x:c>
      <x:c r="B86" s="30"/>
      <x:c r="C86" s="2" t="s">
        <x:v>98</x:v>
      </x:c>
      <x:c r="D86" s="1">
        <x:v>1</x:v>
      </x:c>
      <x:c r="E86" s="1" t="s">
        <x:v>14</x:v>
      </x:c>
      <x:c r="F86" s="36"/>
      <x:c r="G86" s="36">
        <x:f t="shared" si="12"/>
        <x:v>0</x:v>
      </x:c>
      <x:c r="H86" s="1" t="s">
        <x:v>15</x:v>
      </x:c>
      <x:c r="I86" s="1">
        <x:v>1</x:v>
      </x:c>
      <x:c r="J86" s="1">
        <x:v>1</x:v>
      </x:c>
    </x:row>
    <x:row r="87" ht="30">
      <x:c r="A87" s="30">
        <x:v>65</x:v>
      </x:c>
      <x:c r="B87" s="30" t="s">
        <x:v>20</x:v>
      </x:c>
      <x:c r="C87" s="2" t="s">
        <x:v>99</x:v>
      </x:c>
      <x:c r="D87" s="1">
        <x:v>1</x:v>
      </x:c>
      <x:c r="E87" s="1" t="s">
        <x:v>14</x:v>
      </x:c>
      <x:c r="F87" s="36"/>
      <x:c r="G87" s="36">
        <x:f t="shared" si="12"/>
        <x:v>0</x:v>
      </x:c>
      <x:c r="H87" s="1" t="s">
        <x:v>15</x:v>
      </x:c>
      <x:c r="I87" s="1">
        <x:v>1</x:v>
      </x:c>
      <x:c r="J87" s="1">
        <x:v>1</x:v>
      </x:c>
    </x:row>
    <x:row r="88" ht="30">
      <x:c r="A88" s="31">
        <x:v>66</x:v>
      </x:c>
      <x:c r="B88" s="30"/>
      <x:c r="C88" s="2" t="s">
        <x:v>98</x:v>
      </x:c>
      <x:c r="D88" s="1">
        <x:v>1</x:v>
      </x:c>
      <x:c r="E88" s="1" t="s">
        <x:v>14</x:v>
      </x:c>
      <x:c r="F88" s="36"/>
      <x:c r="G88" s="34">
        <x:f t="shared" si="12"/>
        <x:v>0</x:v>
      </x:c>
      <x:c r="H88" s="1" t="s">
        <x:v>15</x:v>
      </x:c>
      <x:c r="I88" s="1">
        <x:v>1</x:v>
      </x:c>
      <x:c r="J88" s="1">
        <x:v>1</x:v>
      </x:c>
    </x:row>
    <x:row r="89">
      <x:c r="A89" s="77" t="s">
        <x:v>100</x:v>
      </x:c>
      <x:c r="B89" s="78"/>
      <x:c r="C89" s="78"/>
      <x:c r="D89" s="78"/>
      <x:c r="E89" s="78"/>
      <x:c r="F89" s="79"/>
      <x:c r="G89" s="36" t="n">
        <x:f>SUM(G78+G80+G82+G83+G85+G87)</x:f>
        <x:v>0</x:v>
      </x:c>
      <x:c r="H89" s="62" t="s">
        <x:v>15</x:v>
      </x:c>
      <x:c r="I89" s="63"/>
      <x:c r="J89" s="64"/>
    </x:row>
    <x:row r="90">
      <x:c r="A90" s="77" t="s">
        <x:v>101</x:v>
      </x:c>
      <x:c r="B90" s="78"/>
      <x:c r="C90" s="78"/>
      <x:c r="D90" s="78"/>
      <x:c r="E90" s="78"/>
      <x:c r="F90" s="79"/>
      <x:c r="G90" s="36" t="n">
        <x:f>SUM(G79+G81+G84+G86+G88)</x:f>
        <x:v>0</x:v>
      </x:c>
      <x:c r="H90" s="62" t="s">
        <x:v>15</x:v>
      </x:c>
      <x:c r="I90" s="63"/>
      <x:c r="J90" s="64"/>
    </x:row>
    <x:row r="91">
      <x:c r="A91" s="118" t="s">
        <x:v>102</x:v>
      </x:c>
      <x:c r="B91" s="118"/>
      <x:c r="C91" s="118"/>
      <x:c r="D91" s="118"/>
      <x:c r="E91" s="118"/>
      <x:c r="F91" s="118"/>
      <x:c r="G91" s="118"/>
      <x:c r="H91" s="118"/>
      <x:c r="I91" s="118"/>
      <x:c r="J91" s="118"/>
    </x:row>
    <x:row r="92">
      <x:c r="A92" s="30">
        <x:v>67</x:v>
      </x:c>
      <x:c r="B92" s="30" t="s">
        <x:v>12</x:v>
      </x:c>
      <x:c r="C92" s="1" t="s">
        <x:v>103</x:v>
      </x:c>
      <x:c r="D92" s="1">
        <x:v>2</x:v>
      </x:c>
      <x:c r="E92" s="1" t="s">
        <x:v>14</x:v>
      </x:c>
      <x:c r="F92" s="36"/>
      <x:c r="G92" s="34" t="n">
        <x:f t="shared" ref="G92:G97" si="13">SUM(F92*D92)</x:f>
        <x:v>0</x:v>
      </x:c>
      <x:c r="H92" s="1" t="s">
        <x:v>15</x:v>
      </x:c>
      <x:c r="I92" s="1">
        <x:v>1</x:v>
      </x:c>
      <x:c r="J92" s="1">
        <x:v>2</x:v>
      </x:c>
    </x:row>
    <x:row r="93">
      <x:c r="A93" s="30">
        <x:v>68</x:v>
      </x:c>
      <x:c r="B93" s="30" t="s">
        <x:v>12</x:v>
      </x:c>
      <x:c r="C93" s="1" t="s">
        <x:v>104</x:v>
      </x:c>
      <x:c r="D93" s="1">
        <x:v>2</x:v>
      </x:c>
      <x:c r="E93" s="1" t="s">
        <x:v>14</x:v>
      </x:c>
      <x:c r="F93" s="36"/>
      <x:c r="G93" s="36">
        <x:f t="shared" si="13"/>
        <x:v>0</x:v>
      </x:c>
      <x:c r="H93" s="1" t="s">
        <x:v>15</x:v>
      </x:c>
      <x:c r="I93" s="1">
        <x:v>1</x:v>
      </x:c>
      <x:c r="J93" s="1">
        <x:v>2</x:v>
      </x:c>
    </x:row>
    <x:row r="94">
      <x:c r="A94" s="30">
        <x:v>69</x:v>
      </x:c>
      <x:c r="B94" s="30"/>
      <x:c r="C94" s="1" t="s">
        <x:v>105</x:v>
      </x:c>
      <x:c r="D94" s="1">
        <x:v>2</x:v>
      </x:c>
      <x:c r="E94" s="1" t="s">
        <x:v>14</x:v>
      </x:c>
      <x:c r="F94" s="36"/>
      <x:c r="G94" s="34">
        <x:f t="shared" si="13"/>
        <x:v>0</x:v>
      </x:c>
      <x:c r="H94" s="1" t="s">
        <x:v>15</x:v>
      </x:c>
      <x:c r="I94" s="1">
        <x:v>1</x:v>
      </x:c>
      <x:c r="J94" s="1">
        <x:v>2</x:v>
      </x:c>
    </x:row>
    <x:row r="95">
      <x:c r="A95" s="30">
        <x:v>70</x:v>
      </x:c>
      <x:c r="B95" s="30" t="s">
        <x:v>84</x:v>
      </x:c>
      <x:c r="C95" s="1" t="s">
        <x:v>106</x:v>
      </x:c>
      <x:c r="D95" s="1">
        <x:v>3</x:v>
      </x:c>
      <x:c r="E95" s="1" t="s">
        <x:v>14</x:v>
      </x:c>
      <x:c r="F95" s="36"/>
      <x:c r="G95" s="36">
        <x:f t="shared" si="13"/>
        <x:v>0</x:v>
      </x:c>
      <x:c r="H95" s="1" t="s">
        <x:v>15</x:v>
      </x:c>
      <x:c r="I95" s="1">
        <x:v>1</x:v>
      </x:c>
      <x:c r="J95" s="1">
        <x:v>3</x:v>
      </x:c>
    </x:row>
    <x:row r="96">
      <x:c r="A96" s="30">
        <x:v>71</x:v>
      </x:c>
      <x:c r="B96" s="57" t="s">
        <x:v>23</x:v>
      </x:c>
      <x:c r="C96" s="1" t="s">
        <x:v>107</x:v>
      </x:c>
      <x:c r="D96" s="1">
        <x:v>1</x:v>
      </x:c>
      <x:c r="E96" s="1" t="s">
        <x:v>62</x:v>
      </x:c>
      <x:c r="F96" s="36"/>
      <x:c r="G96" s="34">
        <x:f t="shared" si="13"/>
        <x:v>0</x:v>
      </x:c>
      <x:c r="H96" s="1" t="s">
        <x:v>15</x:v>
      </x:c>
      <x:c r="I96" s="1">
        <x:v>1</x:v>
      </x:c>
      <x:c r="J96" s="1">
        <x:v>1</x:v>
      </x:c>
    </x:row>
    <x:row r="97">
      <x:c r="A97" s="30">
        <x:v>72</x:v>
      </x:c>
      <x:c r="B97" s="30" t="s">
        <x:v>12</x:v>
      </x:c>
      <x:c r="C97" s="1" t="s">
        <x:v>108</x:v>
      </x:c>
      <x:c r="D97" s="1">
        <x:v>1</x:v>
      </x:c>
      <x:c r="E97" s="1" t="s">
        <x:v>14</x:v>
      </x:c>
      <x:c r="F97" s="36"/>
      <x:c r="G97" s="36">
        <x:f t="shared" si="13"/>
        <x:v>0</x:v>
      </x:c>
      <x:c r="H97" s="1" t="s">
        <x:v>15</x:v>
      </x:c>
      <x:c r="I97" s="1">
        <x:v>1</x:v>
      </x:c>
      <x:c r="J97" s="1">
        <x:v>1</x:v>
      </x:c>
    </x:row>
    <x:row r="98">
      <x:c r="A98" s="77" t="s">
        <x:v>109</x:v>
      </x:c>
      <x:c r="B98" s="78"/>
      <x:c r="C98" s="78"/>
      <x:c r="D98" s="78"/>
      <x:c r="E98" s="78"/>
      <x:c r="F98" s="79"/>
      <x:c r="G98" s="36" t="n">
        <x:f>SUM(G92+G93+G95+G96+G97)</x:f>
        <x:v>0</x:v>
      </x:c>
      <x:c r="H98" s="62" t="s">
        <x:v>15</x:v>
      </x:c>
      <x:c r="I98" s="63"/>
      <x:c r="J98" s="64"/>
    </x:row>
    <x:row r="99">
      <x:c r="A99" s="77" t="s">
        <x:v>110</x:v>
      </x:c>
      <x:c r="B99" s="78"/>
      <x:c r="C99" s="78"/>
      <x:c r="D99" s="78"/>
      <x:c r="E99" s="78"/>
      <x:c r="F99" s="79"/>
      <x:c r="G99" s="36" t="n">
        <x:f>SUM(G94)</x:f>
        <x:v>0</x:v>
      </x:c>
      <x:c r="H99" s="62" t="s">
        <x:v>15</x:v>
      </x:c>
      <x:c r="I99" s="63"/>
      <x:c r="J99" s="64"/>
    </x:row>
    <x:row r="100">
      <x:c r="A100" s="118" t="s">
        <x:v>111</x:v>
      </x:c>
      <x:c r="B100" s="118"/>
      <x:c r="C100" s="118"/>
      <x:c r="D100" s="118"/>
      <x:c r="E100" s="118"/>
      <x:c r="F100" s="118"/>
      <x:c r="G100" s="118"/>
      <x:c r="H100" s="118"/>
      <x:c r="I100" s="118"/>
      <x:c r="J100" s="118"/>
    </x:row>
    <x:row r="101">
      <x:c r="A101" s="29">
        <x:v>73</x:v>
      </x:c>
      <x:c r="B101" s="30" t="s">
        <x:v>20</x:v>
      </x:c>
      <x:c r="C101" s="1" t="s">
        <x:v>112</x:v>
      </x:c>
      <x:c r="D101" s="1">
        <x:v>4</x:v>
      </x:c>
      <x:c r="E101" s="1" t="s">
        <x:v>14</x:v>
      </x:c>
      <x:c r="F101" s="36"/>
      <x:c r="G101" s="34" t="n">
        <x:f t="shared" ref="G101:G102" si="14">SUM(F101*D101)</x:f>
        <x:v>0</x:v>
      </x:c>
      <x:c r="H101" s="1" t="s">
        <x:v>15</x:v>
      </x:c>
      <x:c r="I101" s="1">
        <x:v>1</x:v>
      </x:c>
      <x:c r="J101" s="1">
        <x:v>4</x:v>
      </x:c>
    </x:row>
    <x:row r="102" ht="30">
      <x:c r="A102" s="29">
        <x:v>74</x:v>
      </x:c>
      <x:c r="B102" s="29"/>
      <x:c r="C102" s="2" t="s">
        <x:v>113</x:v>
      </x:c>
      <x:c r="D102" s="9">
        <x:v>8</x:v>
      </x:c>
      <x:c r="E102" s="1" t="s">
        <x:v>14</x:v>
      </x:c>
      <x:c r="F102" s="37"/>
      <x:c r="G102" s="36">
        <x:f t="shared" si="14"/>
        <x:v>0</x:v>
      </x:c>
      <x:c r="H102" s="1" t="s">
        <x:v>15</x:v>
      </x:c>
      <x:c r="I102" s="9">
        <x:v>1</x:v>
      </x:c>
      <x:c r="J102" s="9">
        <x:v>8</x:v>
      </x:c>
    </x:row>
    <x:row r="103" ht="30">
      <x:c r="A103" s="29">
        <x:v>75</x:v>
      </x:c>
      <x:c r="B103" s="29"/>
      <x:c r="C103" s="65" t="s">
        <x:v>114</x:v>
      </x:c>
      <x:c r="D103" s="9">
        <x:v>8</x:v>
      </x:c>
      <x:c r="E103" s="1" t="s">
        <x:v>14</x:v>
      </x:c>
      <x:c r="F103" s="37"/>
      <x:c r="G103" s="36" t="n">
        <x:f t="shared" ref="G103" si="15">SUM(F103*D103)</x:f>
        <x:v>0</x:v>
      </x:c>
      <x:c r="H103" s="1" t="s">
        <x:v>15</x:v>
      </x:c>
      <x:c r="I103" s="9">
        <x:v>1</x:v>
      </x:c>
      <x:c r="J103" s="9">
        <x:v>8</x:v>
      </x:c>
    </x:row>
    <x:row r="104" ht="30">
      <x:c r="A104" s="29">
        <x:v>76</x:v>
      </x:c>
      <x:c r="B104" s="29" t="s">
        <x:v>20</x:v>
      </x:c>
      <x:c r="C104" s="13" t="s">
        <x:v>115</x:v>
      </x:c>
      <x:c r="D104" s="12">
        <x:v>1</x:v>
      </x:c>
      <x:c r="E104" s="1" t="s">
        <x:v>14</x:v>
      </x:c>
      <x:c r="F104" s="37"/>
      <x:c r="G104" s="36" t="n">
        <x:f t="shared" ref="G104" si="16">SUM(F104*D104)</x:f>
        <x:v>0</x:v>
      </x:c>
      <x:c r="H104" s="1" t="s">
        <x:v>15</x:v>
      </x:c>
      <x:c r="I104" s="9">
        <x:v>1</x:v>
      </x:c>
      <x:c r="J104" s="9">
        <x:v>1</x:v>
      </x:c>
    </x:row>
    <x:row r="105">
      <x:c r="A105" s="29">
        <x:v>77</x:v>
      </x:c>
      <x:c r="B105" s="29"/>
      <x:c r="C105" s="13" t="s">
        <x:v>116</x:v>
      </x:c>
      <x:c r="D105" s="9">
        <x:v>1</x:v>
      </x:c>
      <x:c r="E105" s="1" t="s">
        <x:v>14</x:v>
      </x:c>
      <x:c r="F105" s="37"/>
      <x:c r="G105" s="34" t="n">
        <x:f t="shared" ref="G105" si="17">SUM(F105*D105)</x:f>
        <x:v>0</x:v>
      </x:c>
      <x:c r="H105" s="1" t="s">
        <x:v>15</x:v>
      </x:c>
      <x:c r="I105" s="9">
        <x:v>1</x:v>
      </x:c>
      <x:c r="J105" s="9">
        <x:v>1</x:v>
      </x:c>
    </x:row>
    <x:row r="106">
      <x:c r="A106" s="29">
        <x:v>78</x:v>
      </x:c>
      <x:c r="B106" s="29"/>
      <x:c r="C106" s="13" t="s">
        <x:v>117</x:v>
      </x:c>
      <x:c r="D106" s="9">
        <x:v>1</x:v>
      </x:c>
      <x:c r="E106" s="1" t="s">
        <x:v>14</x:v>
      </x:c>
      <x:c r="F106" s="37"/>
      <x:c r="G106" s="36" t="n">
        <x:f t="shared" ref="G106" si="18">SUM(F106*D106)</x:f>
        <x:v>0</x:v>
      </x:c>
      <x:c r="H106" s="1" t="s">
        <x:v>15</x:v>
      </x:c>
      <x:c r="I106" s="9">
        <x:v>1</x:v>
      </x:c>
      <x:c r="J106" s="9">
        <x:v>1</x:v>
      </x:c>
    </x:row>
    <x:row r="107">
      <x:c r="A107" s="29">
        <x:v>79</x:v>
      </x:c>
      <x:c r="B107" s="29"/>
      <x:c r="C107" s="13" t="s">
        <x:v>118</x:v>
      </x:c>
      <x:c r="D107" s="9">
        <x:v>1</x:v>
      </x:c>
      <x:c r="E107" s="1" t="s">
        <x:v>14</x:v>
      </x:c>
      <x:c r="F107" s="37"/>
      <x:c r="G107" s="34" t="n">
        <x:f t="shared" ref="G107" si="19">SUM(F107*D107)</x:f>
        <x:v>0</x:v>
      </x:c>
      <x:c r="H107" s="1" t="s">
        <x:v>15</x:v>
      </x:c>
      <x:c r="I107" s="9">
        <x:v>1</x:v>
      </x:c>
      <x:c r="J107" s="9">
        <x:v>1</x:v>
      </x:c>
    </x:row>
    <x:row r="108">
      <x:c r="A108" s="29">
        <x:v>80</x:v>
      </x:c>
      <x:c r="B108" s="29"/>
      <x:c r="C108" s="13" t="s">
        <x:v>119</x:v>
      </x:c>
      <x:c r="D108" s="9">
        <x:v>1</x:v>
      </x:c>
      <x:c r="E108" s="1" t="s">
        <x:v>14</x:v>
      </x:c>
      <x:c r="F108" s="37"/>
      <x:c r="G108" s="36" t="n">
        <x:f t="shared" ref="G108" si="20">SUM(F108*D108)</x:f>
        <x:v>0</x:v>
      </x:c>
      <x:c r="H108" s="1" t="s">
        <x:v>15</x:v>
      </x:c>
      <x:c r="I108" s="9">
        <x:v>1</x:v>
      </x:c>
      <x:c r="J108" s="9">
        <x:v>1</x:v>
      </x:c>
    </x:row>
    <x:row r="109">
      <x:c r="A109" s="29">
        <x:v>81</x:v>
      </x:c>
      <x:c r="B109" s="29"/>
      <x:c r="C109" s="13" t="s">
        <x:v>120</x:v>
      </x:c>
      <x:c r="D109" s="9">
        <x:v>1</x:v>
      </x:c>
      <x:c r="E109" s="1" t="s">
        <x:v>14</x:v>
      </x:c>
      <x:c r="F109" s="37"/>
      <x:c r="G109" s="34" t="n">
        <x:f t="shared" ref="G109" si="21">SUM(F109*D109)</x:f>
        <x:v>0</x:v>
      </x:c>
      <x:c r="H109" s="1" t="s">
        <x:v>15</x:v>
      </x:c>
      <x:c r="I109" s="9">
        <x:v>1</x:v>
      </x:c>
      <x:c r="J109" s="9">
        <x:v>1</x:v>
      </x:c>
    </x:row>
    <x:row r="110">
      <x:c r="A110" s="29">
        <x:v>82</x:v>
      </x:c>
      <x:c r="B110" s="29"/>
      <x:c r="C110" s="13" t="s">
        <x:v>121</x:v>
      </x:c>
      <x:c r="D110" s="9">
        <x:v>1</x:v>
      </x:c>
      <x:c r="E110" s="1" t="s">
        <x:v>14</x:v>
      </x:c>
      <x:c r="F110" s="37"/>
      <x:c r="G110" s="36" t="n">
        <x:f t="shared" ref="G110" si="22">SUM(F110*D110)</x:f>
        <x:v>0</x:v>
      </x:c>
      <x:c r="H110" s="1" t="s">
        <x:v>15</x:v>
      </x:c>
      <x:c r="I110" s="9">
        <x:v>1</x:v>
      </x:c>
      <x:c r="J110" s="9">
        <x:v>1</x:v>
      </x:c>
    </x:row>
    <x:row r="111">
      <x:c r="A111" s="29">
        <x:v>83</x:v>
      </x:c>
      <x:c r="B111" s="29"/>
      <x:c r="C111" s="13" t="s">
        <x:v>122</x:v>
      </x:c>
      <x:c r="D111" s="9">
        <x:v>1</x:v>
      </x:c>
      <x:c r="E111" s="1" t="s">
        <x:v>14</x:v>
      </x:c>
      <x:c r="F111" s="37"/>
      <x:c r="G111" s="34" t="n">
        <x:f t="shared" ref="G111" si="23">SUM(F111*D111)</x:f>
        <x:v>0</x:v>
      </x:c>
      <x:c r="H111" s="1" t="s">
        <x:v>15</x:v>
      </x:c>
      <x:c r="I111" s="9">
        <x:v>1</x:v>
      </x:c>
      <x:c r="J111" s="9">
        <x:v>1</x:v>
      </x:c>
    </x:row>
    <x:row r="112">
      <x:c r="A112" s="29">
        <x:v>84</x:v>
      </x:c>
      <x:c r="B112" s="29"/>
      <x:c r="C112" s="13" t="s">
        <x:v>123</x:v>
      </x:c>
      <x:c r="D112" s="9">
        <x:v>1</x:v>
      </x:c>
      <x:c r="E112" s="1" t="s">
        <x:v>14</x:v>
      </x:c>
      <x:c r="F112" s="37"/>
      <x:c r="G112" s="36" t="n">
        <x:f t="shared" ref="G112" si="24">SUM(F112*D112)</x:f>
        <x:v>0</x:v>
      </x:c>
      <x:c r="H112" s="1" t="s">
        <x:v>15</x:v>
      </x:c>
      <x:c r="I112" s="9">
        <x:v>1</x:v>
      </x:c>
      <x:c r="J112" s="9">
        <x:v>1</x:v>
      </x:c>
    </x:row>
    <x:row r="113" ht="30">
      <x:c r="A113" s="29">
        <x:v>85</x:v>
      </x:c>
      <x:c r="B113" s="29" t="s">
        <x:v>20</x:v>
      </x:c>
      <x:c r="C113" s="13" t="s">
        <x:v>124</x:v>
      </x:c>
      <x:c r="D113" s="9">
        <x:v>1</x:v>
      </x:c>
      <x:c r="E113" s="1" t="s">
        <x:v>14</x:v>
      </x:c>
      <x:c r="F113" s="37"/>
      <x:c r="G113" s="36" t="n">
        <x:f t="shared" ref="G113" si="25">SUM(F113*D113)</x:f>
        <x:v>0</x:v>
      </x:c>
      <x:c r="H113" s="1" t="s">
        <x:v>15</x:v>
      </x:c>
      <x:c r="I113" s="9">
        <x:v>1</x:v>
      </x:c>
      <x:c r="J113" s="9">
        <x:v>1</x:v>
      </x:c>
    </x:row>
    <x:row r="114">
      <x:c r="A114" s="29">
        <x:v>86</x:v>
      </x:c>
      <x:c r="B114" s="29"/>
      <x:c r="C114" s="13" t="s">
        <x:v>125</x:v>
      </x:c>
      <x:c r="D114" s="9">
        <x:v>1</x:v>
      </x:c>
      <x:c r="E114" s="1" t="s">
        <x:v>14</x:v>
      </x:c>
      <x:c r="F114" s="37"/>
      <x:c r="G114" s="36" t="n">
        <x:f t="shared" ref="G114" si="26">SUM(F114*D114)</x:f>
        <x:v>0</x:v>
      </x:c>
      <x:c r="H114" s="1" t="s">
        <x:v>15</x:v>
      </x:c>
      <x:c r="I114" s="9">
        <x:v>1</x:v>
      </x:c>
      <x:c r="J114" s="9">
        <x:v>1</x:v>
      </x:c>
    </x:row>
    <x:row r="115">
      <x:c r="A115" s="29">
        <x:v>87</x:v>
      </x:c>
      <x:c r="B115" s="29"/>
      <x:c r="C115" s="13" t="s">
        <x:v>126</x:v>
      </x:c>
      <x:c r="D115" s="9">
        <x:v>1</x:v>
      </x:c>
      <x:c r="E115" s="1" t="s">
        <x:v>14</x:v>
      </x:c>
      <x:c r="F115" s="37"/>
      <x:c r="G115" s="36" t="n">
        <x:f t="shared" ref="G115" si="27">SUM(F115*D115)</x:f>
        <x:v>0</x:v>
      </x:c>
      <x:c r="H115" s="1" t="s">
        <x:v>15</x:v>
      </x:c>
      <x:c r="I115" s="9">
        <x:v>1</x:v>
      </x:c>
      <x:c r="J115" s="9">
        <x:v>1</x:v>
      </x:c>
    </x:row>
    <x:row r="116">
      <x:c r="A116" s="29">
        <x:v>88</x:v>
      </x:c>
      <x:c r="B116" s="29"/>
      <x:c r="C116" s="13" t="s">
        <x:v>127</x:v>
      </x:c>
      <x:c r="D116" s="9">
        <x:v>1</x:v>
      </x:c>
      <x:c r="E116" s="1" t="s">
        <x:v>14</x:v>
      </x:c>
      <x:c r="F116" s="37"/>
      <x:c r="G116" s="36" t="n">
        <x:f t="shared" ref="G116" si="28">SUM(F116*D116)</x:f>
        <x:v>0</x:v>
      </x:c>
      <x:c r="H116" s="1" t="s">
        <x:v>15</x:v>
      </x:c>
      <x:c r="I116" s="9">
        <x:v>1</x:v>
      </x:c>
      <x:c r="J116" s="9">
        <x:v>1</x:v>
      </x:c>
      <x:c r="K116" s="17"/>
      <x:c r="L116" s="17"/>
      <x:c r="M116" s="17"/>
      <x:c r="N116" s="17"/>
    </x:row>
    <x:row r="117">
      <x:c r="A117" s="29">
        <x:v>89</x:v>
      </x:c>
      <x:c r="B117" s="29"/>
      <x:c r="C117" s="13" t="s">
        <x:v>128</x:v>
      </x:c>
      <x:c r="D117" s="9">
        <x:v>1</x:v>
      </x:c>
      <x:c r="E117" s="1" t="s">
        <x:v>14</x:v>
      </x:c>
      <x:c r="F117" s="37"/>
      <x:c r="G117" s="34" t="n">
        <x:f t="shared" ref="G117" si="29">SUM(F117*D117)</x:f>
        <x:v>0</x:v>
      </x:c>
      <x:c r="H117" s="1" t="s">
        <x:v>15</x:v>
      </x:c>
      <x:c r="I117" s="9">
        <x:v>1</x:v>
      </x:c>
      <x:c r="J117" s="9">
        <x:v>1</x:v>
      </x:c>
    </x:row>
    <x:row r="118">
      <x:c r="A118" s="29">
        <x:v>90</x:v>
      </x:c>
      <x:c r="B118" s="29"/>
      <x:c r="C118" s="13" t="s">
        <x:v>129</x:v>
      </x:c>
      <x:c r="D118" s="9">
        <x:v>1</x:v>
      </x:c>
      <x:c r="E118" s="1" t="s">
        <x:v>14</x:v>
      </x:c>
      <x:c r="F118" s="37"/>
      <x:c r="G118" s="36" t="n">
        <x:f t="shared" ref="G118" si="30">SUM(F118*D118)</x:f>
        <x:v>0</x:v>
      </x:c>
      <x:c r="H118" s="1" t="s">
        <x:v>15</x:v>
      </x:c>
      <x:c r="I118" s="9">
        <x:v>1</x:v>
      </x:c>
      <x:c r="J118" s="9">
        <x:v>1</x:v>
      </x:c>
      <x:c r="K118" s="17"/>
      <x:c r="L118" s="17"/>
      <x:c r="M118" s="17"/>
      <x:c r="N118" s="17"/>
    </x:row>
    <x:row r="119">
      <x:c r="A119" s="29">
        <x:v>91</x:v>
      </x:c>
      <x:c r="B119" s="29"/>
      <x:c r="C119" s="13" t="s">
        <x:v>130</x:v>
      </x:c>
      <x:c r="D119" s="9">
        <x:v>1</x:v>
      </x:c>
      <x:c r="E119" s="1" t="s">
        <x:v>14</x:v>
      </x:c>
      <x:c r="F119" s="37"/>
      <x:c r="G119" s="34" t="n">
        <x:f t="shared" ref="G119" si="31">SUM(F119*D119)</x:f>
        <x:v>0</x:v>
      </x:c>
      <x:c r="H119" s="1" t="s">
        <x:v>15</x:v>
      </x:c>
      <x:c r="I119" s="9">
        <x:v>1</x:v>
      </x:c>
      <x:c r="J119" s="9">
        <x:v>1</x:v>
      </x:c>
    </x:row>
    <x:row r="120">
      <x:c r="A120" s="29">
        <x:v>92</x:v>
      </x:c>
      <x:c r="B120" s="29"/>
      <x:c r="C120" s="13" t="s">
        <x:v>131</x:v>
      </x:c>
      <x:c r="D120" s="9">
        <x:v>1</x:v>
      </x:c>
      <x:c r="E120" s="1" t="s">
        <x:v>14</x:v>
      </x:c>
      <x:c r="F120" s="37"/>
      <x:c r="G120" s="36" t="n">
        <x:f t="shared" ref="G120" si="32">SUM(F120*D120)</x:f>
        <x:v>0</x:v>
      </x:c>
      <x:c r="H120" s="1" t="s">
        <x:v>15</x:v>
      </x:c>
      <x:c r="I120" s="9">
        <x:v>1</x:v>
      </x:c>
      <x:c r="J120" s="9">
        <x:v>1</x:v>
      </x:c>
    </x:row>
    <x:row r="121">
      <x:c r="A121" s="29">
        <x:v>93</x:v>
      </x:c>
      <x:c r="B121" s="29"/>
      <x:c r="C121" s="13" t="s">
        <x:v>132</x:v>
      </x:c>
      <x:c r="D121" s="9">
        <x:v>1</x:v>
      </x:c>
      <x:c r="E121" s="1" t="s">
        <x:v>14</x:v>
      </x:c>
      <x:c r="F121" s="37"/>
      <x:c r="G121" s="34" t="n">
        <x:f t="shared" ref="G121" si="33">SUM(F121*D121)</x:f>
        <x:v>0</x:v>
      </x:c>
      <x:c r="H121" s="1" t="s">
        <x:v>15</x:v>
      </x:c>
      <x:c r="I121" s="9">
        <x:v>1</x:v>
      </x:c>
      <x:c r="J121" s="9">
        <x:v>1</x:v>
      </x:c>
      <x:c r="K121" s="17"/>
      <x:c r="L121" s="17"/>
      <x:c r="M121" s="17"/>
      <x:c r="N121" s="17"/>
      <x:c r="O121" s="17"/>
      <x:c r="P121" s="17"/>
      <x:c r="Q121" s="17"/>
      <x:c r="R121" s="17"/>
      <x:c r="S121" s="17"/>
      <x:c r="T121" s="17"/>
      <x:c r="U121" s="17"/>
      <x:c r="V121" s="17"/>
      <x:c r="W121" s="17"/>
      <x:c r="X121" s="17"/>
      <x:c r="Y121" s="17"/>
    </x:row>
    <x:row r="122" ht="30">
      <x:c r="A122" s="29">
        <x:v>94</x:v>
      </x:c>
      <x:c r="B122" s="29" t="s">
        <x:v>20</x:v>
      </x:c>
      <x:c r="C122" s="13" t="s">
        <x:v>133</x:v>
      </x:c>
      <x:c r="D122" s="9">
        <x:v>1</x:v>
      </x:c>
      <x:c r="E122" s="1" t="s">
        <x:v>14</x:v>
      </x:c>
      <x:c r="F122" s="37"/>
      <x:c r="G122" s="36" t="n">
        <x:f t="shared" ref="G122" si="34">SUM(F122*D122)</x:f>
        <x:v>0</x:v>
      </x:c>
      <x:c r="H122" s="1" t="s">
        <x:v>15</x:v>
      </x:c>
      <x:c r="I122" s="9">
        <x:v>1</x:v>
      </x:c>
      <x:c r="J122" s="9">
        <x:v>1</x:v>
      </x:c>
      <x:c r="K122" s="17"/>
      <x:c r="L122" s="17"/>
      <x:c r="M122" s="17"/>
      <x:c r="N122" s="17"/>
      <x:c r="O122" s="17"/>
      <x:c r="P122" s="17"/>
      <x:c r="Q122" s="17"/>
      <x:c r="R122" s="17"/>
      <x:c r="S122" s="17"/>
      <x:c r="T122" s="17"/>
      <x:c r="U122" s="17"/>
      <x:c r="V122" s="17"/>
      <x:c r="W122" s="17"/>
      <x:c r="X122" s="17"/>
      <x:c r="Y122" s="17"/>
    </x:row>
    <x:row r="123" ht="15" customHeight="1">
      <x:c r="A123" s="29">
        <x:v>95</x:v>
      </x:c>
      <x:c r="B123" s="29"/>
      <x:c r="C123" s="13" t="s">
        <x:v>134</x:v>
      </x:c>
      <x:c r="D123" s="9">
        <x:v>3</x:v>
      </x:c>
      <x:c r="E123" s="1" t="s">
        <x:v>14</x:v>
      </x:c>
      <x:c r="F123" s="37"/>
      <x:c r="G123" s="34" t="n">
        <x:f t="shared" ref="G123" si="35">SUM(F123*D123)</x:f>
        <x:v>0</x:v>
      </x:c>
      <x:c r="H123" s="1" t="s">
        <x:v>15</x:v>
      </x:c>
      <x:c r="I123" s="9">
        <x:v>1</x:v>
      </x:c>
      <x:c r="J123" s="9">
        <x:v>3</x:v>
      </x:c>
      <x:c r="L123" s="20"/>
    </x:row>
    <x:row r="124">
      <x:c r="A124" s="29">
        <x:v>96</x:v>
      </x:c>
      <x:c r="B124" s="29"/>
      <x:c r="C124" s="13" t="s">
        <x:v>135</x:v>
      </x:c>
      <x:c r="D124" s="9">
        <x:v>3</x:v>
      </x:c>
      <x:c r="E124" s="1" t="s">
        <x:v>14</x:v>
      </x:c>
      <x:c r="F124" s="37"/>
      <x:c r="G124" s="36" t="n">
        <x:f t="shared" ref="G124" si="36">SUM(F124*D124)</x:f>
        <x:v>0</x:v>
      </x:c>
      <x:c r="H124" s="1" t="s">
        <x:v>15</x:v>
      </x:c>
      <x:c r="I124" s="9">
        <x:v>1</x:v>
      </x:c>
      <x:c r="J124" s="9">
        <x:v>3</x:v>
      </x:c>
    </x:row>
    <x:row r="125" ht="30">
      <x:c r="A125" s="29">
        <x:v>97</x:v>
      </x:c>
      <x:c r="B125" s="29" t="s">
        <x:v>20</x:v>
      </x:c>
      <x:c r="C125" s="13" t="s">
        <x:v>136</x:v>
      </x:c>
      <x:c r="D125" s="9">
        <x:v>1</x:v>
      </x:c>
      <x:c r="E125" s="1" t="s">
        <x:v>14</x:v>
      </x:c>
      <x:c r="F125" s="37"/>
      <x:c r="G125" s="34" t="n">
        <x:f t="shared" ref="G125" si="37">SUM(F125*D125)</x:f>
        <x:v>0</x:v>
      </x:c>
      <x:c r="H125" s="1" t="s">
        <x:v>15</x:v>
      </x:c>
      <x:c r="I125" s="9">
        <x:v>1</x:v>
      </x:c>
      <x:c r="J125" s="9">
        <x:v>1</x:v>
      </x:c>
    </x:row>
    <x:row r="126">
      <x:c r="A126" s="29">
        <x:v>98</x:v>
      </x:c>
      <x:c r="B126" s="29"/>
      <x:c r="C126" s="13" t="s">
        <x:v>137</x:v>
      </x:c>
      <x:c r="D126" s="9">
        <x:v>2</x:v>
      </x:c>
      <x:c r="E126" s="1" t="s">
        <x:v>14</x:v>
      </x:c>
      <x:c r="F126" s="37"/>
      <x:c r="G126" s="36" t="n">
        <x:f t="shared" ref="G126" si="38">SUM(F126*D126)</x:f>
        <x:v>0</x:v>
      </x:c>
      <x:c r="H126" s="1" t="s">
        <x:v>15</x:v>
      </x:c>
      <x:c r="I126" s="9">
        <x:v>1</x:v>
      </x:c>
      <x:c r="J126" s="9">
        <x:v>2</x:v>
      </x:c>
    </x:row>
    <x:row r="127">
      <x:c r="A127" s="29">
        <x:v>99</x:v>
      </x:c>
      <x:c r="B127" s="29"/>
      <x:c r="C127" s="13" t="s">
        <x:v>138</x:v>
      </x:c>
      <x:c r="D127" s="9">
        <x:v>2</x:v>
      </x:c>
      <x:c r="E127" s="1" t="s">
        <x:v>14</x:v>
      </x:c>
      <x:c r="F127" s="37"/>
      <x:c r="G127" s="34" t="n">
        <x:f t="shared" ref="G127" si="39">SUM(F127*D127)</x:f>
        <x:v>0</x:v>
      </x:c>
      <x:c r="H127" s="1" t="s">
        <x:v>15</x:v>
      </x:c>
      <x:c r="I127" s="9">
        <x:v>1</x:v>
      </x:c>
      <x:c r="J127" s="9">
        <x:v>2</x:v>
      </x:c>
    </x:row>
    <x:row r="128" ht="30">
      <x:c r="A128" s="29">
        <x:v>100</x:v>
      </x:c>
      <x:c r="B128" s="29" t="s">
        <x:v>20</x:v>
      </x:c>
      <x:c r="C128" s="13" t="s">
        <x:v>139</x:v>
      </x:c>
      <x:c r="D128" s="9">
        <x:v>1</x:v>
      </x:c>
      <x:c r="E128" s="1" t="s">
        <x:v>14</x:v>
      </x:c>
      <x:c r="F128" s="37"/>
      <x:c r="G128" s="36" t="n">
        <x:f t="shared" ref="G128" si="40">SUM(F128*D128)</x:f>
        <x:v>0</x:v>
      </x:c>
      <x:c r="H128" s="1" t="s">
        <x:v>15</x:v>
      </x:c>
      <x:c r="I128" s="9">
        <x:v>1</x:v>
      </x:c>
      <x:c r="J128" s="9">
        <x:v>1</x:v>
      </x:c>
    </x:row>
    <x:row r="129" ht="30">
      <x:c r="A129" s="29">
        <x:v>101</x:v>
      </x:c>
      <x:c r="B129" s="29"/>
      <x:c r="C129" s="13" t="s">
        <x:v>140</x:v>
      </x:c>
      <x:c r="D129" s="9">
        <x:v>3</x:v>
      </x:c>
      <x:c r="E129" s="1" t="s">
        <x:v>14</x:v>
      </x:c>
      <x:c r="F129" s="37"/>
      <x:c r="G129" s="36" t="n">
        <x:f t="shared" ref="G129" si="41">SUM(F129*D129)</x:f>
        <x:v>0</x:v>
      </x:c>
      <x:c r="H129" s="1" t="s">
        <x:v>15</x:v>
      </x:c>
      <x:c r="I129" s="9">
        <x:v>1</x:v>
      </x:c>
      <x:c r="J129" s="9">
        <x:v>3</x:v>
      </x:c>
    </x:row>
    <x:row r="130" ht="30">
      <x:c r="A130" s="29">
        <x:v>102</x:v>
      </x:c>
      <x:c r="B130" s="29"/>
      <x:c r="C130" s="13" t="s">
        <x:v>140</x:v>
      </x:c>
      <x:c r="D130" s="9">
        <x:v>3</x:v>
      </x:c>
      <x:c r="E130" s="1" t="s">
        <x:v>14</x:v>
      </x:c>
      <x:c r="F130" s="37"/>
      <x:c r="G130" s="36" t="n">
        <x:f t="shared" ref="G130" si="42">SUM(F130*D130)</x:f>
        <x:v>0</x:v>
      </x:c>
      <x:c r="H130" s="1" t="s">
        <x:v>15</x:v>
      </x:c>
      <x:c r="I130" s="9">
        <x:v>1</x:v>
      </x:c>
      <x:c r="J130" s="9">
        <x:v>3</x:v>
      </x:c>
    </x:row>
    <x:row r="131" ht="30">
      <x:c r="A131" s="29">
        <x:v>103</x:v>
      </x:c>
      <x:c r="B131" s="29" t="s">
        <x:v>12</x:v>
      </x:c>
      <x:c r="C131" s="13" t="s">
        <x:v>141</x:v>
      </x:c>
      <x:c r="D131" s="19">
        <x:v>1</x:v>
      </x:c>
      <x:c r="E131" s="1" t="s">
        <x:v>14</x:v>
      </x:c>
      <x:c r="F131" s="37"/>
      <x:c r="G131" s="36" t="n">
        <x:f t="shared" ref="G131" si="43">SUM(F131*D131)</x:f>
        <x:v>0</x:v>
      </x:c>
      <x:c r="H131" s="1" t="s">
        <x:v>15</x:v>
      </x:c>
      <x:c r="I131" s="9">
        <x:v>1</x:v>
      </x:c>
      <x:c r="J131" s="9">
        <x:v>1</x:v>
      </x:c>
    </x:row>
    <x:row r="132">
      <x:c r="A132" s="29">
        <x:v>104</x:v>
      </x:c>
      <x:c r="B132" s="29" t="s">
        <x:v>73</x:v>
      </x:c>
      <x:c r="C132" s="13" t="s">
        <x:v>142</x:v>
      </x:c>
      <x:c r="D132" s="16">
        <x:v>9</x:v>
      </x:c>
      <x:c r="E132" s="1" t="s">
        <x:v>14</x:v>
      </x:c>
      <x:c r="F132" s="37"/>
      <x:c r="G132" s="34" t="n">
        <x:f t="shared" ref="G132:G148" si="44">SUM(F132*D132)</x:f>
        <x:v>0</x:v>
      </x:c>
      <x:c r="H132" s="1" t="s">
        <x:v>15</x:v>
      </x:c>
      <x:c r="I132" s="9">
        <x:v>1</x:v>
      </x:c>
      <x:c r="J132" s="9">
        <x:v>9</x:v>
      </x:c>
    </x:row>
    <x:row r="133">
      <x:c r="A133" s="29">
        <x:v>105</x:v>
      </x:c>
      <x:c r="B133" s="29" t="s">
        <x:v>73</x:v>
      </x:c>
      <x:c r="C133" s="13" t="s">
        <x:v>143</x:v>
      </x:c>
      <x:c r="D133" s="16">
        <x:v>2</x:v>
      </x:c>
      <x:c r="E133" s="1" t="s">
        <x:v>144</x:v>
      </x:c>
      <x:c r="F133" s="37"/>
      <x:c r="G133" s="36">
        <x:f t="shared" si="44"/>
        <x:v>0</x:v>
      </x:c>
      <x:c r="H133" s="1" t="s">
        <x:v>15</x:v>
      </x:c>
      <x:c r="I133" s="9">
        <x:v>1</x:v>
      </x:c>
      <x:c r="J133" s="9">
        <x:v>2</x:v>
      </x:c>
    </x:row>
    <x:row r="134" ht="30">
      <x:c r="A134" s="29">
        <x:v>106</x:v>
      </x:c>
      <x:c r="B134" s="29" t="s">
        <x:v>20</x:v>
      </x:c>
      <x:c r="C134" s="13" t="s">
        <x:v>145</x:v>
      </x:c>
      <x:c r="D134" s="16">
        <x:v>1</x:v>
      </x:c>
      <x:c r="E134" s="1" t="s">
        <x:v>14</x:v>
      </x:c>
      <x:c r="F134" s="37"/>
      <x:c r="G134" s="34">
        <x:f t="shared" si="44"/>
        <x:v>0</x:v>
      </x:c>
      <x:c r="H134" s="1" t="s">
        <x:v>15</x:v>
      </x:c>
      <x:c r="I134" s="9">
        <x:v>1</x:v>
      </x:c>
      <x:c r="J134" s="9">
        <x:v>1</x:v>
      </x:c>
    </x:row>
    <x:row r="135">
      <x:c r="A135" s="29">
        <x:v>107</x:v>
      </x:c>
      <x:c r="B135" s="29"/>
      <x:c r="C135" s="9" t="s">
        <x:v>146</x:v>
      </x:c>
      <x:c r="D135" s="16">
        <x:v>1</x:v>
      </x:c>
      <x:c r="E135" s="1" t="s">
        <x:v>14</x:v>
      </x:c>
      <x:c r="F135" s="37"/>
      <x:c r="G135" s="36">
        <x:f t="shared" si="44"/>
        <x:v>0</x:v>
      </x:c>
      <x:c r="H135" s="1" t="s">
        <x:v>15</x:v>
      </x:c>
      <x:c r="I135" s="9">
        <x:v>1</x:v>
      </x:c>
      <x:c r="J135" s="9">
        <x:v>1</x:v>
      </x:c>
      <x:c r="L135" s="17"/>
      <x:c r="M135" s="17"/>
      <x:c r="N135" s="17"/>
      <x:c r="O135" s="17"/>
      <x:c r="P135" s="17"/>
      <x:c r="Q135" s="17"/>
      <x:c r="R135" s="17"/>
      <x:c r="S135" s="17"/>
      <x:c r="T135" s="17"/>
      <x:c r="U135" s="17"/>
      <x:c r="V135" s="17"/>
      <x:c r="W135" s="17"/>
      <x:c r="X135" s="17"/>
      <x:c r="Y135" s="17"/>
    </x:row>
    <x:row r="136">
      <x:c r="A136" s="29">
        <x:v>108</x:v>
      </x:c>
      <x:c r="B136" s="29"/>
      <x:c r="C136" s="13" t="s">
        <x:v>147</x:v>
      </x:c>
      <x:c r="D136" s="16">
        <x:v>2</x:v>
      </x:c>
      <x:c r="E136" s="1" t="s">
        <x:v>14</x:v>
      </x:c>
      <x:c r="F136" s="37"/>
      <x:c r="G136" s="34">
        <x:f t="shared" si="44"/>
        <x:v>0</x:v>
      </x:c>
      <x:c r="H136" s="1" t="s">
        <x:v>15</x:v>
      </x:c>
      <x:c r="I136" s="9">
        <x:v>1</x:v>
      </x:c>
      <x:c r="J136" s="9">
        <x:v>2</x:v>
      </x:c>
      <x:c r="K136" s="17"/>
      <x:c r="L136" s="17"/>
      <x:c r="M136" s="17"/>
    </x:row>
    <x:row r="137" ht="30">
      <x:c r="A137" s="29">
        <x:v>109</x:v>
      </x:c>
      <x:c r="B137" s="29" t="s">
        <x:v>20</x:v>
      </x:c>
      <x:c r="C137" s="13" t="s">
        <x:v>148</x:v>
      </x:c>
      <x:c r="D137" s="16">
        <x:v>1</x:v>
      </x:c>
      <x:c r="E137" s="1" t="s">
        <x:v>14</x:v>
      </x:c>
      <x:c r="F137" s="37"/>
      <x:c r="G137" s="36">
        <x:f t="shared" si="44"/>
        <x:v>0</x:v>
      </x:c>
      <x:c r="H137" s="1" t="s">
        <x:v>15</x:v>
      </x:c>
      <x:c r="I137" s="9">
        <x:v>1</x:v>
      </x:c>
      <x:c r="J137" s="9">
        <x:v>1</x:v>
      </x:c>
    </x:row>
    <x:row r="138">
      <x:c r="A138" s="29">
        <x:v>110</x:v>
      </x:c>
      <x:c r="B138" s="29"/>
      <x:c r="C138" s="9" t="s">
        <x:v>146</x:v>
      </x:c>
      <x:c r="D138" s="16">
        <x:v>1</x:v>
      </x:c>
      <x:c r="E138" s="1" t="s">
        <x:v>14</x:v>
      </x:c>
      <x:c r="F138" s="37"/>
      <x:c r="G138" s="36">
        <x:f t="shared" si="44"/>
        <x:v>0</x:v>
      </x:c>
      <x:c r="H138" s="1" t="s">
        <x:v>15</x:v>
      </x:c>
      <x:c r="I138" s="9">
        <x:v>1</x:v>
      </x:c>
      <x:c r="J138" s="9">
        <x:v>1</x:v>
      </x:c>
    </x:row>
    <x:row r="139">
      <x:c r="A139" s="29">
        <x:v>111</x:v>
      </x:c>
      <x:c r="B139" s="29"/>
      <x:c r="C139" s="13" t="s">
        <x:v>149</x:v>
      </x:c>
      <x:c r="D139" s="16">
        <x:v>2</x:v>
      </x:c>
      <x:c r="E139" s="1" t="s">
        <x:v>14</x:v>
      </x:c>
      <x:c r="F139" s="37"/>
      <x:c r="G139" s="36">
        <x:f t="shared" si="44"/>
        <x:v>0</x:v>
      </x:c>
      <x:c r="H139" s="1" t="s">
        <x:v>15</x:v>
      </x:c>
      <x:c r="I139" s="9">
        <x:v>1</x:v>
      </x:c>
      <x:c r="J139" s="9">
        <x:v>2</x:v>
      </x:c>
    </x:row>
    <x:row r="140" ht="30">
      <x:c r="A140" s="29">
        <x:v>112</x:v>
      </x:c>
      <x:c r="B140" s="29" t="s">
        <x:v>20</x:v>
      </x:c>
      <x:c r="C140" s="13" t="s">
        <x:v>150</x:v>
      </x:c>
      <x:c r="D140" s="9">
        <x:v>1</x:v>
      </x:c>
      <x:c r="E140" s="1" t="s">
        <x:v>14</x:v>
      </x:c>
      <x:c r="F140" s="37"/>
      <x:c r="G140" s="36">
        <x:f t="shared" si="44"/>
        <x:v>0</x:v>
      </x:c>
      <x:c r="H140" s="1" t="s">
        <x:v>15</x:v>
      </x:c>
      <x:c r="I140" s="9">
        <x:v>1</x:v>
      </x:c>
      <x:c r="J140" s="9">
        <x:v>1</x:v>
      </x:c>
      <x:c r="K140" s="17"/>
      <x:c r="L140" s="17"/>
      <x:c r="M140" s="17"/>
      <x:c r="N140" s="17"/>
      <x:c r="O140" s="17"/>
      <x:c r="P140" s="17"/>
      <x:c r="Q140" s="17"/>
      <x:c r="R140" s="17"/>
      <x:c r="S140" s="17"/>
      <x:c r="T140" s="17"/>
      <x:c r="U140" s="17"/>
    </x:row>
    <x:row r="141">
      <x:c r="A141" s="29">
        <x:v>113</x:v>
      </x:c>
      <x:c r="B141" s="29"/>
      <x:c r="C141" s="13" t="s">
        <x:v>151</x:v>
      </x:c>
      <x:c r="D141" s="16">
        <x:v>2</x:v>
      </x:c>
      <x:c r="E141" s="1" t="s">
        <x:v>14</x:v>
      </x:c>
      <x:c r="F141" s="37"/>
      <x:c r="G141" s="36">
        <x:f t="shared" si="44"/>
        <x:v>0</x:v>
      </x:c>
      <x:c r="H141" s="1" t="s">
        <x:v>15</x:v>
      </x:c>
      <x:c r="I141" s="9">
        <x:v>1</x:v>
      </x:c>
      <x:c r="J141" s="9">
        <x:v>2</x:v>
      </x:c>
    </x:row>
    <x:row r="142">
      <x:c r="A142" s="29">
        <x:v>114</x:v>
      </x:c>
      <x:c r="B142" s="29" t="s">
        <x:v>73</x:v>
      </x:c>
      <x:c r="C142" s="13" t="s">
        <x:v>152</x:v>
      </x:c>
      <x:c r="D142" s="16">
        <x:v>3</x:v>
      </x:c>
      <x:c r="E142" s="1" t="s">
        <x:v>144</x:v>
      </x:c>
      <x:c r="F142" s="37"/>
      <x:c r="G142" s="36">
        <x:f t="shared" si="44"/>
        <x:v>0</x:v>
      </x:c>
      <x:c r="H142" s="1" t="s">
        <x:v>15</x:v>
      </x:c>
      <x:c r="I142" s="9">
        <x:v>1</x:v>
      </x:c>
      <x:c r="J142" s="9">
        <x:v>3</x:v>
      </x:c>
    </x:row>
    <x:row r="143" ht="30">
      <x:c r="A143" s="29">
        <x:v>115</x:v>
      </x:c>
      <x:c r="B143" s="29" t="s">
        <x:v>20</x:v>
      </x:c>
      <x:c r="C143" s="13" t="s">
        <x:v>153</x:v>
      </x:c>
      <x:c r="D143" s="16">
        <x:v>1</x:v>
      </x:c>
      <x:c r="E143" s="1" t="s">
        <x:v>14</x:v>
      </x:c>
      <x:c r="F143" s="37"/>
      <x:c r="G143" s="34">
        <x:f t="shared" si="44"/>
        <x:v>0</x:v>
      </x:c>
      <x:c r="H143" s="1" t="s">
        <x:v>15</x:v>
      </x:c>
      <x:c r="I143" s="9">
        <x:v>1</x:v>
      </x:c>
      <x:c r="J143" s="9">
        <x:v>1</x:v>
      </x:c>
    </x:row>
    <x:row r="144">
      <x:c r="A144" s="29">
        <x:v>116</x:v>
      </x:c>
      <x:c r="B144" s="29"/>
      <x:c r="C144" s="13" t="s">
        <x:v>154</x:v>
      </x:c>
      <x:c r="D144" s="16">
        <x:v>2</x:v>
      </x:c>
      <x:c r="E144" s="1" t="s">
        <x:v>14</x:v>
      </x:c>
      <x:c r="F144" s="37"/>
      <x:c r="G144" s="36">
        <x:f t="shared" si="44"/>
        <x:v>0</x:v>
      </x:c>
      <x:c r="H144" s="1" t="s">
        <x:v>15</x:v>
      </x:c>
      <x:c r="I144" s="9">
        <x:v>1</x:v>
      </x:c>
      <x:c r="J144" s="9">
        <x:v>2</x:v>
      </x:c>
    </x:row>
    <x:row r="145">
      <x:c r="A145" s="29">
        <x:v>117</x:v>
      </x:c>
      <x:c r="B145" s="29"/>
      <x:c r="C145" s="9"/>
      <x:c r="D145" s="13"/>
      <x:c r="E145" s="1" t="s">
        <x:v>144</x:v>
      </x:c>
      <x:c r="F145" s="37"/>
      <x:c r="G145" s="36">
        <x:f t="shared" si="44"/>
        <x:v>0</x:v>
      </x:c>
      <x:c r="H145" s="1" t="s">
        <x:v>15</x:v>
      </x:c>
      <x:c r="I145" s="9">
        <x:v>1</x:v>
      </x:c>
      <x:c r="J145" s="9">
        <x:v>1</x:v>
      </x:c>
    </x:row>
    <x:row r="146" ht="30">
      <x:c r="A146" s="29">
        <x:v>118</x:v>
      </x:c>
      <x:c r="B146" s="29" t="s">
        <x:v>20</x:v>
      </x:c>
      <x:c r="C146" s="13" t="s">
        <x:v>155</x:v>
      </x:c>
      <x:c r="D146" s="16">
        <x:v>1</x:v>
      </x:c>
      <x:c r="E146" s="1" t="s">
        <x:v>14</x:v>
      </x:c>
      <x:c r="F146" s="37"/>
      <x:c r="G146" s="34">
        <x:f t="shared" si="44"/>
        <x:v>0</x:v>
      </x:c>
      <x:c r="H146" s="1" t="s">
        <x:v>15</x:v>
      </x:c>
      <x:c r="I146" s="9">
        <x:v>1</x:v>
      </x:c>
      <x:c r="J146" s="9">
        <x:v>1</x:v>
      </x:c>
    </x:row>
    <x:row r="147">
      <x:c r="A147" s="32">
        <x:v>119</x:v>
      </x:c>
      <x:c r="B147" s="29"/>
      <x:c r="C147" s="13" t="s">
        <x:v>156</x:v>
      </x:c>
      <x:c r="D147" s="16">
        <x:v>2</x:v>
      </x:c>
      <x:c r="E147" s="1" t="s">
        <x:v>14</x:v>
      </x:c>
      <x:c r="F147" s="37"/>
      <x:c r="G147" s="36">
        <x:f t="shared" si="44"/>
        <x:v>0</x:v>
      </x:c>
      <x:c r="H147" s="1" t="s">
        <x:v>15</x:v>
      </x:c>
      <x:c r="I147" s="9">
        <x:v>1</x:v>
      </x:c>
      <x:c r="J147" s="9">
        <x:v>2</x:v>
      </x:c>
    </x:row>
    <x:row r="148">
      <x:c r="A148" s="32">
        <x:v>120</x:v>
      </x:c>
      <x:c r="B148" s="32"/>
      <x:c r="C148" s="23" t="s">
        <x:v>157</x:v>
      </x:c>
      <x:c r="D148" s="24">
        <x:v>1</x:v>
      </x:c>
      <x:c r="E148" s="3" t="s">
        <x:v>14</x:v>
      </x:c>
      <x:c r="F148" s="40"/>
      <x:c r="G148" s="36">
        <x:f t="shared" si="44"/>
        <x:v>0</x:v>
      </x:c>
      <x:c r="H148" s="3" t="s">
        <x:v>15</x:v>
      </x:c>
      <x:c r="I148" s="10">
        <x:v>1</x:v>
      </x:c>
      <x:c r="J148" s="10">
        <x:v>1</x:v>
      </x:c>
    </x:row>
    <x:row r="149">
      <x:c r="A149" s="77" t="s">
        <x:v>158</x:v>
      </x:c>
      <x:c r="B149" s="78"/>
      <x:c r="C149" s="78"/>
      <x:c r="D149" s="78"/>
      <x:c r="E149" s="78"/>
      <x:c r="F149" s="79"/>
      <x:c r="G149" s="36" t="n">
        <x:f>SUM(G101+G104+G113+G122+G125+G128+G131+G132+G133+G134+G137+G140+G142+G143+G146)</x:f>
        <x:v>0</x:v>
      </x:c>
      <x:c r="H149" s="62" t="s">
        <x:v>15</x:v>
      </x:c>
      <x:c r="I149" s="63"/>
      <x:c r="J149" s="64"/>
    </x:row>
    <x:row r="150">
      <x:c r="A150" s="77" t="s">
        <x:v>159</x:v>
      </x:c>
      <x:c r="B150" s="78"/>
      <x:c r="C150" s="78"/>
      <x:c r="D150" s="78"/>
      <x:c r="E150" s="78"/>
      <x:c r="F150" s="79"/>
      <x:c r="G150" s="36" t="n">
        <x:f>SUM(G102+G103+G105+G106+G107+G108+G109+G110+G111+G112+G114+G115+G116+G117+G118+G119+G120+G121+G123+G124+G126+G127+G129+G130+G135+G136+G138+G139+G141+G144+G145+G147+G148)</x:f>
        <x:v>0</x:v>
      </x:c>
      <x:c r="H150" s="62" t="s">
        <x:v>15</x:v>
      </x:c>
      <x:c r="I150" s="63"/>
      <x:c r="J150" s="64"/>
    </x:row>
    <x:row r="151">
      <x:c r="A151" s="118" t="s">
        <x:v>160</x:v>
      </x:c>
      <x:c r="B151" s="118"/>
      <x:c r="C151" s="118"/>
      <x:c r="D151" s="118"/>
      <x:c r="E151" s="118"/>
      <x:c r="F151" s="118"/>
      <x:c r="G151" s="118"/>
      <x:c r="H151" s="118"/>
      <x:c r="I151" s="118"/>
      <x:c r="J151" s="118"/>
    </x:row>
    <x:row r="152">
      <x:c r="A152" s="33">
        <x:v>121</x:v>
      </x:c>
      <x:c r="B152" s="33" t="s">
        <x:v>20</x:v>
      </x:c>
      <x:c r="C152" s="25" t="s">
        <x:v>161</x:v>
      </x:c>
      <x:c r="D152" s="25">
        <x:v>1</x:v>
      </x:c>
      <x:c r="E152" s="25" t="s">
        <x:v>14</x:v>
      </x:c>
      <x:c r="F152" s="41"/>
      <x:c r="G152" s="36" t="n">
        <x:f t="shared" ref="G152:G154" si="45">SUM(F152*D152)</x:f>
        <x:v>0</x:v>
      </x:c>
      <x:c r="H152" s="25" t="s">
        <x:v>15</x:v>
      </x:c>
      <x:c r="I152" s="25">
        <x:v>1</x:v>
      </x:c>
      <x:c r="J152" s="25">
        <x:v>1</x:v>
      </x:c>
    </x:row>
    <x:row r="153">
      <x:c r="A153" s="29">
        <x:v>122</x:v>
      </x:c>
      <x:c r="B153" s="29"/>
      <x:c r="C153" s="9" t="s">
        <x:v>162</x:v>
      </x:c>
      <x:c r="D153" s="9">
        <x:v>1</x:v>
      </x:c>
      <x:c r="E153" s="9" t="s">
        <x:v>14</x:v>
      </x:c>
      <x:c r="F153" s="37"/>
      <x:c r="G153" s="34">
        <x:f t="shared" si="45"/>
        <x:v>0</x:v>
      </x:c>
      <x:c r="H153" s="9" t="s">
        <x:v>15</x:v>
      </x:c>
      <x:c r="I153" s="9">
        <x:v>1</x:v>
      </x:c>
      <x:c r="J153" s="9">
        <x:v>1</x:v>
      </x:c>
    </x:row>
    <x:row r="154">
      <x:c r="A154" s="32">
        <x:v>123</x:v>
      </x:c>
      <x:c r="B154" s="32"/>
      <x:c r="C154" s="10" t="s">
        <x:v>163</x:v>
      </x:c>
      <x:c r="D154" s="10">
        <x:v>2</x:v>
      </x:c>
      <x:c r="E154" s="10" t="s">
        <x:v>14</x:v>
      </x:c>
      <x:c r="F154" s="40"/>
      <x:c r="G154" s="36">
        <x:f t="shared" si="45"/>
        <x:v>0</x:v>
      </x:c>
      <x:c r="H154" s="10" t="s">
        <x:v>15</x:v>
      </x:c>
      <x:c r="I154" s="10">
        <x:v>1</x:v>
      </x:c>
      <x:c r="J154" s="10">
        <x:v>2</x:v>
      </x:c>
    </x:row>
    <x:row r="155">
      <x:c r="A155" s="118" t="s">
        <x:v>164</x:v>
      </x:c>
      <x:c r="B155" s="118"/>
      <x:c r="C155" s="118"/>
      <x:c r="D155" s="118"/>
      <x:c r="E155" s="118"/>
      <x:c r="F155" s="118"/>
      <x:c r="G155" s="118"/>
      <x:c r="H155" s="118"/>
      <x:c r="I155" s="118"/>
      <x:c r="J155" s="118"/>
    </x:row>
    <x:row r="156" ht="30">
      <x:c r="A156" s="29">
        <x:v>124</x:v>
      </x:c>
      <x:c r="B156" s="29" t="s">
        <x:v>20</x:v>
      </x:c>
      <x:c r="C156" s="13" t="s">
        <x:v>165</x:v>
      </x:c>
      <x:c r="D156" s="9">
        <x:v>1</x:v>
      </x:c>
      <x:c r="E156" s="9" t="s">
        <x:v>14</x:v>
      </x:c>
      <x:c r="F156" s="37"/>
      <x:c r="G156" s="36" t="n">
        <x:f t="shared" ref="G156:G158" si="46">SUM(F156*D156)</x:f>
        <x:v>0</x:v>
      </x:c>
      <x:c r="H156" s="9" t="s">
        <x:v>15</x:v>
      </x:c>
      <x:c r="I156" s="9">
        <x:v>1</x:v>
      </x:c>
      <x:c r="J156" s="9">
        <x:v>1</x:v>
      </x:c>
    </x:row>
    <x:row r="157">
      <x:c r="A157" s="29">
        <x:v>125</x:v>
      </x:c>
      <x:c r="B157" s="29"/>
      <x:c r="C157" s="2" t="s">
        <x:v>42</x:v>
      </x:c>
      <x:c r="D157" s="9">
        <x:v>1</x:v>
      </x:c>
      <x:c r="E157" s="9" t="s">
        <x:v>14</x:v>
      </x:c>
      <x:c r="F157" s="37"/>
      <x:c r="G157" s="34">
        <x:f t="shared" si="46"/>
        <x:v>0</x:v>
      </x:c>
      <x:c r="H157" s="9" t="s">
        <x:v>15</x:v>
      </x:c>
      <x:c r="I157" s="9">
        <x:v>1</x:v>
      </x:c>
      <x:c r="J157" s="9">
        <x:v>1</x:v>
      </x:c>
    </x:row>
    <x:row r="158">
      <x:c r="A158" s="32">
        <x:v>126</x:v>
      </x:c>
      <x:c r="B158" s="32" t="s">
        <x:v>23</x:v>
      </x:c>
      <x:c r="C158" s="10" t="s">
        <x:v>166</x:v>
      </x:c>
      <x:c r="D158" s="10">
        <x:v>1</x:v>
      </x:c>
      <x:c r="E158" s="10" t="s">
        <x:v>14</x:v>
      </x:c>
      <x:c r="F158" s="40"/>
      <x:c r="G158" s="36">
        <x:f t="shared" si="46"/>
        <x:v>0</x:v>
      </x:c>
      <x:c r="H158" s="10" t="s">
        <x:v>15</x:v>
      </x:c>
      <x:c r="I158" s="9">
        <x:v>1</x:v>
      </x:c>
      <x:c r="J158" s="9">
        <x:v>1</x:v>
      </x:c>
    </x:row>
    <x:row r="159">
      <x:c r="A159" s="77" t="s">
        <x:v>167</x:v>
      </x:c>
      <x:c r="B159" s="78"/>
      <x:c r="C159" s="78"/>
      <x:c r="D159" s="78"/>
      <x:c r="E159" s="78"/>
      <x:c r="F159" s="79"/>
      <x:c r="G159" s="36" t="n">
        <x:f>SUM(G152+G156+G158)</x:f>
        <x:v>0</x:v>
      </x:c>
      <x:c r="H159" s="62" t="s">
        <x:v>15</x:v>
      </x:c>
      <x:c r="I159" s="63"/>
      <x:c r="J159" s="64"/>
    </x:row>
    <x:row r="160">
      <x:c r="A160" s="77" t="s">
        <x:v>168</x:v>
      </x:c>
      <x:c r="B160" s="78"/>
      <x:c r="C160" s="78"/>
      <x:c r="D160" s="78"/>
      <x:c r="E160" s="78"/>
      <x:c r="F160" s="79"/>
      <x:c r="G160" s="36" t="n">
        <x:f>SUM(G153+G154+G157)</x:f>
        <x:v>0</x:v>
      </x:c>
      <x:c r="H160" s="62" t="s">
        <x:v>15</x:v>
      </x:c>
      <x:c r="I160" s="63"/>
      <x:c r="J160" s="64"/>
    </x:row>
    <x:row r="161">
      <x:c r="A161" s="118" t="s">
        <x:v>169</x:v>
      </x:c>
      <x:c r="B161" s="118"/>
      <x:c r="C161" s="118"/>
      <x:c r="D161" s="118"/>
      <x:c r="E161" s="118"/>
      <x:c r="F161" s="118"/>
      <x:c r="G161" s="118"/>
      <x:c r="H161" s="118"/>
      <x:c r="I161" s="118"/>
      <x:c r="J161" s="118"/>
      <x:c r="K161" s="17"/>
    </x:row>
    <x:row r="162" ht="15" customHeight="1">
      <x:c r="A162" s="29">
        <x:v>127</x:v>
      </x:c>
      <x:c r="B162" s="33" t="s">
        <x:v>20</x:v>
      </x:c>
      <x:c r="C162" s="25" t="s">
        <x:v>170</x:v>
      </x:c>
      <x:c r="D162" s="25">
        <x:v>1</x:v>
      </x:c>
      <x:c r="E162" s="25" t="s">
        <x:v>14</x:v>
      </x:c>
      <x:c r="F162" s="41"/>
      <x:c r="G162" s="36" t="n">
        <x:f t="shared" ref="G162:G187" si="47">SUM(F162*D162)</x:f>
        <x:v>0</x:v>
      </x:c>
      <x:c r="H162" s="25" t="s">
        <x:v>15</x:v>
      </x:c>
      <x:c r="I162" s="25">
        <x:v>1</x:v>
      </x:c>
      <x:c r="J162" s="25">
        <x:v>1</x:v>
      </x:c>
    </x:row>
    <x:row r="163">
      <x:c r="A163" s="29">
        <x:v>128</x:v>
      </x:c>
      <x:c r="B163" s="29"/>
      <x:c r="C163" s="9" t="s">
        <x:v>171</x:v>
      </x:c>
      <x:c r="D163" s="9">
        <x:v>1</x:v>
      </x:c>
      <x:c r="E163" s="9" t="s">
        <x:v>14</x:v>
      </x:c>
      <x:c r="F163" s="37"/>
      <x:c r="G163" s="34">
        <x:f t="shared" si="47"/>
        <x:v>0</x:v>
      </x:c>
      <x:c r="H163" s="9" t="s">
        <x:v>15</x:v>
      </x:c>
      <x:c r="I163" s="9">
        <x:v>1</x:v>
      </x:c>
      <x:c r="J163" s="9">
        <x:v>1</x:v>
      </x:c>
    </x:row>
    <x:row r="164">
      <x:c r="A164" s="29">
        <x:v>129</x:v>
      </x:c>
      <x:c r="B164" s="29"/>
      <x:c r="C164" s="9" t="s">
        <x:v>172</x:v>
      </x:c>
      <x:c r="D164" s="9">
        <x:v>1</x:v>
      </x:c>
      <x:c r="E164" s="9" t="s">
        <x:v>14</x:v>
      </x:c>
      <x:c r="F164" s="37"/>
      <x:c r="G164" s="36">
        <x:f t="shared" si="47"/>
        <x:v>0</x:v>
      </x:c>
      <x:c r="H164" s="9" t="s">
        <x:v>15</x:v>
      </x:c>
      <x:c r="I164" s="9">
        <x:v>1</x:v>
      </x:c>
      <x:c r="J164" s="9">
        <x:v>1</x:v>
      </x:c>
    </x:row>
    <x:row r="165" ht="30" customHeight="1">
      <x:c r="A165" s="29">
        <x:v>130</x:v>
      </x:c>
      <x:c r="B165" s="29" t="s">
        <x:v>20</x:v>
      </x:c>
      <x:c r="C165" s="13" t="s">
        <x:v>173</x:v>
      </x:c>
      <x:c r="D165" s="9">
        <x:v>1</x:v>
      </x:c>
      <x:c r="E165" s="9" t="s">
        <x:v>14</x:v>
      </x:c>
      <x:c r="F165" s="37"/>
      <x:c r="G165" s="34">
        <x:f t="shared" si="47"/>
        <x:v>0</x:v>
      </x:c>
      <x:c r="H165" s="9" t="s">
        <x:v>15</x:v>
      </x:c>
      <x:c r="I165" s="9">
        <x:v>1</x:v>
      </x:c>
      <x:c r="J165" s="9">
        <x:v>1</x:v>
      </x:c>
    </x:row>
    <x:row r="166" ht="15" customHeight="1">
      <x:c r="A166" s="29">
        <x:v>131</x:v>
      </x:c>
      <x:c r="B166" s="29"/>
      <x:c r="C166" s="9" t="s">
        <x:v>174</x:v>
      </x:c>
      <x:c r="D166" s="9">
        <x:v>2</x:v>
      </x:c>
      <x:c r="E166" s="9" t="s">
        <x:v>14</x:v>
      </x:c>
      <x:c r="F166" s="37"/>
      <x:c r="G166" s="36">
        <x:f t="shared" si="47"/>
        <x:v>0</x:v>
      </x:c>
      <x:c r="H166" s="9" t="s">
        <x:v>15</x:v>
      </x:c>
      <x:c r="I166" s="9">
        <x:v>1</x:v>
      </x:c>
      <x:c r="J166" s="9">
        <x:v>2</x:v>
      </x:c>
    </x:row>
    <x:row r="167" ht="15" customHeight="1">
      <x:c r="A167" s="29">
        <x:v>132</x:v>
      </x:c>
      <x:c r="B167" s="29"/>
      <x:c r="C167" s="9" t="s">
        <x:v>175</x:v>
      </x:c>
      <x:c r="D167" s="9">
        <x:v>2</x:v>
      </x:c>
      <x:c r="E167" s="9" t="s">
        <x:v>14</x:v>
      </x:c>
      <x:c r="F167" s="37"/>
      <x:c r="G167" s="34">
        <x:f t="shared" si="47"/>
        <x:v>0</x:v>
      </x:c>
      <x:c r="H167" s="9" t="s">
        <x:v>15</x:v>
      </x:c>
      <x:c r="I167" s="9">
        <x:v>1</x:v>
      </x:c>
      <x:c r="J167" s="9">
        <x:v>2</x:v>
      </x:c>
    </x:row>
    <x:row r="168" ht="30.75" customHeight="1">
      <x:c r="A168" s="29">
        <x:v>133</x:v>
      </x:c>
      <x:c r="B168" s="29" t="s">
        <x:v>20</x:v>
      </x:c>
      <x:c r="C168" s="13" t="s">
        <x:v>176</x:v>
      </x:c>
      <x:c r="D168" s="9">
        <x:v>5</x:v>
      </x:c>
      <x:c r="E168" s="9" t="s">
        <x:v>144</x:v>
      </x:c>
      <x:c r="F168" s="37"/>
      <x:c r="G168" s="36">
        <x:f t="shared" si="47"/>
        <x:v>0</x:v>
      </x:c>
      <x:c r="H168" s="9" t="s">
        <x:v>15</x:v>
      </x:c>
      <x:c r="I168" s="9">
        <x:v>1</x:v>
      </x:c>
      <x:c r="J168" s="9">
        <x:v>5</x:v>
      </x:c>
    </x:row>
    <x:row r="169" ht="15" customHeight="1">
      <x:c r="A169" s="29">
        <x:v>134</x:v>
      </x:c>
      <x:c r="B169" s="29"/>
      <x:c r="C169" s="9" t="s">
        <x:v>177</x:v>
      </x:c>
      <x:c r="D169" s="9">
        <x:v>5</x:v>
      </x:c>
      <x:c r="E169" s="9" t="s">
        <x:v>14</x:v>
      </x:c>
      <x:c r="F169" s="37"/>
      <x:c r="G169" s="36">
        <x:f t="shared" si="47"/>
        <x:v>0</x:v>
      </x:c>
      <x:c r="H169" s="9" t="s">
        <x:v>15</x:v>
      </x:c>
      <x:c r="I169" s="9">
        <x:v>1</x:v>
      </x:c>
      <x:c r="J169" s="9">
        <x:v>5</x:v>
      </x:c>
    </x:row>
    <x:row r="170" ht="15" customHeight="1">
      <x:c r="A170" s="29">
        <x:v>135</x:v>
      </x:c>
      <x:c r="B170" s="29"/>
      <x:c r="C170" s="9" t="s">
        <x:v>178</x:v>
      </x:c>
      <x:c r="D170" s="9">
        <x:v>5</x:v>
      </x:c>
      <x:c r="E170" s="9" t="s">
        <x:v>14</x:v>
      </x:c>
      <x:c r="F170" s="37"/>
      <x:c r="G170" s="36">
        <x:f t="shared" si="47"/>
        <x:v>0</x:v>
      </x:c>
      <x:c r="H170" s="9" t="s">
        <x:v>15</x:v>
      </x:c>
      <x:c r="I170" s="9">
        <x:v>1</x:v>
      </x:c>
      <x:c r="J170" s="9">
        <x:v>5</x:v>
      </x:c>
      <x:c r="M170" s="17"/>
      <x:c r="N170" s="17"/>
      <x:c r="O170" s="17"/>
    </x:row>
    <x:row r="171" ht="15" customHeight="1">
      <x:c r="A171" s="29">
        <x:v>136</x:v>
      </x:c>
      <x:c r="B171" s="29" t="s">
        <x:v>73</x:v>
      </x:c>
      <x:c r="C171" s="9" t="s">
        <x:v>179</x:v>
      </x:c>
      <x:c r="D171" s="9">
        <x:v>10</x:v>
      </x:c>
      <x:c r="E171" s="9" t="s">
        <x:v>14</x:v>
      </x:c>
      <x:c r="F171" s="37"/>
      <x:c r="G171" s="36">
        <x:f t="shared" si="47"/>
        <x:v>0</x:v>
      </x:c>
      <x:c r="H171" s="9" t="s">
        <x:v>15</x:v>
      </x:c>
      <x:c r="I171" s="9">
        <x:v>1</x:v>
      </x:c>
      <x:c r="J171" s="9">
        <x:v>10</x:v>
      </x:c>
    </x:row>
    <x:row r="172" ht="15" customHeight="1">
      <x:c r="A172" s="29">
        <x:v>137</x:v>
      </x:c>
      <x:c r="B172" s="29" t="s">
        <x:v>73</x:v>
      </x:c>
      <x:c r="C172" s="9" t="s">
        <x:v>180</x:v>
      </x:c>
      <x:c r="D172" s="9">
        <x:v>2</x:v>
      </x:c>
      <x:c r="E172" s="9" t="s">
        <x:v>14</x:v>
      </x:c>
      <x:c r="F172" s="37"/>
      <x:c r="G172" s="36">
        <x:f t="shared" si="47"/>
        <x:v>0</x:v>
      </x:c>
      <x:c r="H172" s="9" t="s">
        <x:v>15</x:v>
      </x:c>
      <x:c r="I172" s="9">
        <x:v>1</x:v>
      </x:c>
      <x:c r="J172" s="9">
        <x:v>2</x:v>
      </x:c>
    </x:row>
    <x:row r="173">
      <x:c r="A173" s="29">
        <x:v>138</x:v>
      </x:c>
      <x:c r="B173" s="29" t="s">
        <x:v>73</x:v>
      </x:c>
      <x:c r="C173" s="9" t="s">
        <x:v>181</x:v>
      </x:c>
      <x:c r="D173" s="9">
        <x:v>1</x:v>
      </x:c>
      <x:c r="E173" s="9" t="s">
        <x:v>14</x:v>
      </x:c>
      <x:c r="F173" s="37"/>
      <x:c r="G173" s="34">
        <x:f t="shared" si="47"/>
        <x:v>0</x:v>
      </x:c>
      <x:c r="H173" s="9" t="s">
        <x:v>15</x:v>
      </x:c>
      <x:c r="I173" s="9">
        <x:v>1</x:v>
      </x:c>
      <x:c r="J173" s="9">
        <x:v>1</x:v>
      </x:c>
      <x:c r="K173" s="53"/>
      <x:c r="L173" s="53"/>
      <x:c r="M173" s="53"/>
    </x:row>
    <x:row r="174" ht="30" customHeight="1">
      <x:c r="A174" s="29">
        <x:v>139</x:v>
      </x:c>
      <x:c r="B174" s="30" t="s">
        <x:v>20</x:v>
      </x:c>
      <x:c r="C174" s="2" t="s">
        <x:v>182</x:v>
      </x:c>
      <x:c r="D174" s="1">
        <x:v>1</x:v>
      </x:c>
      <x:c r="E174" s="1" t="s">
        <x:v>14</x:v>
      </x:c>
      <x:c r="F174" s="36"/>
      <x:c r="G174" s="36">
        <x:f t="shared" si="47"/>
        <x:v>0</x:v>
      </x:c>
      <x:c r="H174" s="1" t="s">
        <x:v>15</x:v>
      </x:c>
      <x:c r="I174" s="1">
        <x:v>1</x:v>
      </x:c>
      <x:c r="J174" s="1">
        <x:v>1</x:v>
      </x:c>
      <x:c r="K174" s="53"/>
      <x:c r="L174" s="53"/>
      <x:c r="M174" s="53"/>
    </x:row>
    <x:row r="175">
      <x:c r="A175" s="29">
        <x:v>140</x:v>
      </x:c>
      <x:c r="B175" s="30"/>
      <x:c r="C175" s="1" t="s">
        <x:v>183</x:v>
      </x:c>
      <x:c r="D175" s="18">
        <x:v>1</x:v>
      </x:c>
      <x:c r="E175" s="14" t="s">
        <x:v>14</x:v>
      </x:c>
      <x:c r="F175" s="38"/>
      <x:c r="G175" s="34">
        <x:f t="shared" si="47"/>
        <x:v>0</x:v>
      </x:c>
      <x:c r="H175" s="14" t="s">
        <x:v>15</x:v>
      </x:c>
      <x:c r="I175" s="18">
        <x:v>1</x:v>
      </x:c>
      <x:c r="J175" s="1">
        <x:v>1</x:v>
      </x:c>
      <x:c r="K175" s="53"/>
      <x:c r="L175" s="54"/>
      <x:c r="M175" s="53"/>
    </x:row>
    <x:row r="176" ht="30" customHeight="1">
      <x:c r="A176" s="29">
        <x:v>141</x:v>
      </x:c>
      <x:c r="B176" s="30" t="s">
        <x:v>20</x:v>
      </x:c>
      <x:c r="C176" s="2" t="s">
        <x:v>184</x:v>
      </x:c>
      <x:c r="D176" s="1">
        <x:v>1</x:v>
      </x:c>
      <x:c r="E176" s="14" t="s">
        <x:v>14</x:v>
      </x:c>
      <x:c r="F176" s="36"/>
      <x:c r="G176" s="36">
        <x:f t="shared" si="47"/>
        <x:v>0</x:v>
      </x:c>
      <x:c r="H176" s="1" t="s">
        <x:v>15</x:v>
      </x:c>
      <x:c r="I176" s="1">
        <x:v>1</x:v>
      </x:c>
      <x:c r="J176" s="1">
        <x:v>1</x:v>
      </x:c>
      <x:c r="K176" s="53"/>
      <x:c r="L176" s="53"/>
      <x:c r="M176" s="53"/>
    </x:row>
    <x:row r="177">
      <x:c r="A177" s="29">
        <x:v>142</x:v>
      </x:c>
      <x:c r="B177" s="30"/>
      <x:c r="C177" s="1" t="s">
        <x:v>185</x:v>
      </x:c>
      <x:c r="D177" s="18">
        <x:v>1</x:v>
      </x:c>
      <x:c r="E177" s="14" t="s">
        <x:v>14</x:v>
      </x:c>
      <x:c r="F177" s="38"/>
      <x:c r="G177" s="34">
        <x:f t="shared" si="47"/>
        <x:v>0</x:v>
      </x:c>
      <x:c r="H177" s="14" t="s">
        <x:v>15</x:v>
      </x:c>
      <x:c r="I177" s="18">
        <x:v>1</x:v>
      </x:c>
      <x:c r="J177" s="1">
        <x:v>1</x:v>
      </x:c>
      <x:c r="K177" s="53"/>
      <x:c r="L177" s="53"/>
      <x:c r="M177" s="53"/>
    </x:row>
    <x:row r="178" ht="30" customHeight="1">
      <x:c r="A178" s="29">
        <x:v>143</x:v>
      </x:c>
      <x:c r="B178" s="29" t="s">
        <x:v>20</x:v>
      </x:c>
      <x:c r="C178" s="13" t="s">
        <x:v>186</x:v>
      </x:c>
      <x:c r="D178" s="9">
        <x:v>1</x:v>
      </x:c>
      <x:c r="E178" s="9" t="s">
        <x:v>14</x:v>
      </x:c>
      <x:c r="F178" s="37"/>
      <x:c r="G178" s="36">
        <x:f t="shared" si="47"/>
        <x:v>0</x:v>
      </x:c>
      <x:c r="H178" s="9" t="s">
        <x:v>15</x:v>
      </x:c>
      <x:c r="I178" s="9">
        <x:v>1</x:v>
      </x:c>
      <x:c r="J178" s="9">
        <x:v>1</x:v>
      </x:c>
      <x:c r="K178" s="53"/>
      <x:c r="L178" s="53"/>
      <x:c r="M178" s="54"/>
      <x:c r="N178" s="17"/>
      <x:c r="O178" s="17"/>
      <x:c r="P178" s="17"/>
      <x:c r="Q178" s="17"/>
      <x:c r="R178" s="17"/>
      <x:c r="S178" s="17"/>
      <x:c r="T178" s="17"/>
      <x:c r="U178" s="17"/>
      <x:c r="V178" s="17"/>
    </x:row>
    <x:row r="179">
      <x:c r="A179" s="29">
        <x:v>144</x:v>
      </x:c>
      <x:c r="B179" s="30"/>
      <x:c r="C179" s="1" t="s">
        <x:v>183</x:v>
      </x:c>
      <x:c r="D179" s="18">
        <x:v>1</x:v>
      </x:c>
      <x:c r="E179" s="14" t="s">
        <x:v>14</x:v>
      </x:c>
      <x:c r="F179" s="38"/>
      <x:c r="G179" s="34">
        <x:f t="shared" si="47"/>
        <x:v>0</x:v>
      </x:c>
      <x:c r="H179" s="14" t="s">
        <x:v>15</x:v>
      </x:c>
      <x:c r="I179" s="18">
        <x:v>1</x:v>
      </x:c>
      <x:c r="J179" s="1">
        <x:v>1</x:v>
      </x:c>
      <x:c r="K179" s="53"/>
      <x:c r="L179" s="53"/>
      <x:c r="M179" s="53"/>
    </x:row>
    <x:row r="180" ht="30" customHeight="1">
      <x:c r="A180" s="29">
        <x:v>145</x:v>
      </x:c>
      <x:c r="B180" s="29" t="s">
        <x:v>20</x:v>
      </x:c>
      <x:c r="C180" s="11" t="s">
        <x:v>187</x:v>
      </x:c>
      <x:c r="D180" s="9">
        <x:v>1</x:v>
      </x:c>
      <x:c r="E180" s="14" t="s">
        <x:v>14</x:v>
      </x:c>
      <x:c r="F180" s="37"/>
      <x:c r="G180" s="36">
        <x:f t="shared" si="47"/>
        <x:v>0</x:v>
      </x:c>
      <x:c r="H180" s="1" t="s">
        <x:v>15</x:v>
      </x:c>
      <x:c r="I180" s="9">
        <x:v>1</x:v>
      </x:c>
      <x:c r="J180" s="9">
        <x:v>1</x:v>
      </x:c>
      <x:c r="K180" s="53"/>
      <x:c r="L180" s="53"/>
      <x:c r="M180" s="53"/>
    </x:row>
    <x:row r="181">
      <x:c r="A181" s="29">
        <x:v>146</x:v>
      </x:c>
      <x:c r="B181" s="30"/>
      <x:c r="C181" s="1" t="s">
        <x:v>188</x:v>
      </x:c>
      <x:c r="D181" s="18">
        <x:v>1</x:v>
      </x:c>
      <x:c r="E181" s="14" t="s">
        <x:v>14</x:v>
      </x:c>
      <x:c r="F181" s="38"/>
      <x:c r="G181" s="34">
        <x:f t="shared" si="47"/>
        <x:v>0</x:v>
      </x:c>
      <x:c r="H181" s="14" t="s">
        <x:v>15</x:v>
      </x:c>
      <x:c r="I181" s="18">
        <x:v>1</x:v>
      </x:c>
      <x:c r="J181" s="1">
        <x:v>1</x:v>
      </x:c>
      <x:c r="K181" s="53"/>
      <x:c r="L181" s="53"/>
      <x:c r="M181" s="53"/>
    </x:row>
    <x:row r="182" ht="30" customHeight="1">
      <x:c r="A182" s="29">
        <x:v>147</x:v>
      </x:c>
      <x:c r="B182" s="30" t="s">
        <x:v>20</x:v>
      </x:c>
      <x:c r="C182" s="2" t="s">
        <x:v>189</x:v>
      </x:c>
      <x:c r="D182" s="1">
        <x:v>1</x:v>
      </x:c>
      <x:c r="E182" s="1" t="s">
        <x:v>14</x:v>
      </x:c>
      <x:c r="F182" s="36"/>
      <x:c r="G182" s="36">
        <x:f t="shared" si="47"/>
        <x:v>0</x:v>
      </x:c>
      <x:c r="H182" s="1" t="s">
        <x:v>15</x:v>
      </x:c>
      <x:c r="I182" s="1">
        <x:v>1</x:v>
      </x:c>
      <x:c r="J182" s="1">
        <x:v>1</x:v>
      </x:c>
      <x:c r="K182" s="53"/>
      <x:c r="L182" s="53"/>
      <x:c r="M182" s="53"/>
    </x:row>
    <x:row r="183" ht="15" customHeight="1">
      <x:c r="A183" s="29">
        <x:v>148</x:v>
      </x:c>
      <x:c r="B183" s="30"/>
      <x:c r="C183" s="1" t="s">
        <x:v>183</x:v>
      </x:c>
      <x:c r="D183" s="18">
        <x:v>1</x:v>
      </x:c>
      <x:c r="E183" s="14" t="s">
        <x:v>14</x:v>
      </x:c>
      <x:c r="F183" s="38"/>
      <x:c r="G183" s="34">
        <x:f t="shared" si="47"/>
        <x:v>0</x:v>
      </x:c>
      <x:c r="H183" s="14" t="s">
        <x:v>15</x:v>
      </x:c>
      <x:c r="I183" s="18">
        <x:v>1</x:v>
      </x:c>
      <x:c r="J183" s="1">
        <x:v>1</x:v>
      </x:c>
      <x:c r="K183" s="53"/>
      <x:c r="L183" s="53"/>
      <x:c r="M183" s="54"/>
      <x:c r="N183" s="17"/>
      <x:c r="O183" s="17"/>
      <x:c r="P183" s="17"/>
      <x:c r="Q183" s="17"/>
      <x:c r="R183" s="17"/>
      <x:c r="S183" s="17"/>
      <x:c r="T183" s="17"/>
      <x:c r="U183" s="17"/>
      <x:c r="V183" s="17"/>
    </x:row>
    <x:row r="184" ht="15" customHeight="1">
      <x:c r="A184" s="29">
        <x:v>149</x:v>
      </x:c>
      <x:c r="B184" s="29" t="s">
        <x:v>20</x:v>
      </x:c>
      <x:c r="C184" s="9" t="s">
        <x:v>190</x:v>
      </x:c>
      <x:c r="D184" s="9">
        <x:v>1</x:v>
      </x:c>
      <x:c r="E184" s="9" t="s">
        <x:v>14</x:v>
      </x:c>
      <x:c r="F184" s="37"/>
      <x:c r="G184" s="36">
        <x:f t="shared" si="47"/>
        <x:v>0</x:v>
      </x:c>
      <x:c r="H184" s="9" t="s">
        <x:v>15</x:v>
      </x:c>
      <x:c r="I184" s="9">
        <x:v>1</x:v>
      </x:c>
      <x:c r="J184" s="9">
        <x:v>1</x:v>
      </x:c>
      <x:c r="K184" s="53"/>
      <x:c r="L184" s="53"/>
      <x:c r="M184" s="54"/>
      <x:c r="N184" s="17"/>
      <x:c r="O184" s="17"/>
      <x:c r="P184" s="17"/>
      <x:c r="Q184" s="17"/>
    </x:row>
    <x:row r="185" ht="30" customHeight="1">
      <x:c r="A185" s="29">
        <x:v>150</x:v>
      </x:c>
      <x:c r="B185" s="29"/>
      <x:c r="C185" s="2" t="s">
        <x:v>113</x:v>
      </x:c>
      <x:c r="D185" s="1">
        <x:v>2</x:v>
      </x:c>
      <x:c r="E185" s="1" t="s">
        <x:v>14</x:v>
      </x:c>
      <x:c r="F185" s="36"/>
      <x:c r="G185" s="36">
        <x:f t="shared" si="47"/>
        <x:v>0</x:v>
      </x:c>
      <x:c r="H185" s="43" t="s">
        <x:v>15</x:v>
      </x:c>
      <x:c r="I185" s="1">
        <x:v>1</x:v>
      </x:c>
      <x:c r="J185" s="1">
        <x:v>2</x:v>
      </x:c>
      <x:c r="K185" s="53"/>
      <x:c r="L185" s="54"/>
      <x:c r="M185" s="53"/>
    </x:row>
    <x:row r="186" ht="30">
      <x:c r="A186" s="29">
        <x:v>151</x:v>
      </x:c>
      <x:c r="B186" s="29"/>
      <x:c r="C186" s="11" t="s">
        <x:v>191</x:v>
      </x:c>
      <x:c r="D186" s="3">
        <x:v>2</x:v>
      </x:c>
      <x:c r="E186" s="3" t="s">
        <x:v>14</x:v>
      </x:c>
      <x:c r="F186" s="39"/>
      <x:c r="G186" s="36">
        <x:f t="shared" si="47"/>
        <x:v>0</x:v>
      </x:c>
      <x:c r="H186" s="7" t="s">
        <x:v>15</x:v>
      </x:c>
      <x:c r="I186" s="3">
        <x:v>1</x:v>
      </x:c>
      <x:c r="J186" s="3">
        <x:v>2</x:v>
      </x:c>
      <x:c r="K186" s="53"/>
      <x:c r="L186" s="53"/>
      <x:c r="M186" s="53"/>
    </x:row>
    <x:row r="187">
      <x:c r="A187" s="29">
        <x:v>152</x:v>
      </x:c>
      <x:c r="B187" s="30" t="s">
        <x:v>23</x:v>
      </x:c>
      <x:c r="C187" s="1" t="s">
        <x:v>192</x:v>
      </x:c>
      <x:c r="D187" s="1">
        <x:v>1</x:v>
      </x:c>
      <x:c r="E187" s="1" t="s">
        <x:v>62</x:v>
      </x:c>
      <x:c r="F187" s="36"/>
      <x:c r="G187" s="36">
        <x:f t="shared" si="47"/>
        <x:v>0</x:v>
      </x:c>
      <x:c r="H187" s="1" t="s">
        <x:v>15</x:v>
      </x:c>
      <x:c r="I187" s="1">
        <x:v>1</x:v>
      </x:c>
      <x:c r="J187" s="9">
        <x:v>1</x:v>
      </x:c>
      <x:c r="K187" s="53"/>
      <x:c r="L187" s="53"/>
      <x:c r="M187" s="53"/>
    </x:row>
    <x:row r="188">
      <x:c r="A188" s="77" t="s">
        <x:v>193</x:v>
      </x:c>
      <x:c r="B188" s="78"/>
      <x:c r="C188" s="78"/>
      <x:c r="D188" s="78"/>
      <x:c r="E188" s="78"/>
      <x:c r="F188" s="79"/>
      <x:c r="G188" s="36" t="n">
        <x:f>SUM(G162+G165+G168+G171+G172+G173+G174+G176+G178+G180+G182+G184+G187)</x:f>
        <x:v>0</x:v>
      </x:c>
      <x:c r="H188" s="62" t="s">
        <x:v>15</x:v>
      </x:c>
      <x:c r="I188" s="63"/>
      <x:c r="J188" s="64"/>
      <x:c r="K188" s="53"/>
      <x:c r="L188" s="53"/>
      <x:c r="M188" s="53"/>
    </x:row>
    <x:row r="189" ht="15.75" customHeight="1">
      <x:c r="A189" s="77" t="s">
        <x:v>194</x:v>
      </x:c>
      <x:c r="B189" s="78"/>
      <x:c r="C189" s="78"/>
      <x:c r="D189" s="78"/>
      <x:c r="E189" s="78"/>
      <x:c r="F189" s="79"/>
      <x:c r="G189" s="36" t="n">
        <x:f>SUM(G163+G164+G166+G167+G169+G170+G175+G177+G179+G181+G183+G185+G186)</x:f>
        <x:v>0</x:v>
      </x:c>
      <x:c r="H189" s="62" t="s">
        <x:v>15</x:v>
      </x:c>
      <x:c r="I189" s="63"/>
      <x:c r="J189" s="64"/>
      <x:c r="K189" s="53"/>
      <x:c r="L189" s="53"/>
      <x:c r="M189" s="53"/>
    </x:row>
    <x:row r="190" ht="15" hidden="1" customHeight="1">
      <x:c r="A190" s="70" t="s">
        <x:v>195</x:v>
      </x:c>
      <x:c r="B190" s="70"/>
      <x:c r="C190" s="70"/>
      <x:c r="D190" s="70"/>
      <x:c r="E190" s="70"/>
      <x:c r="F190" s="70"/>
      <x:c r="G190" s="70"/>
      <x:c r="H190" s="70"/>
      <x:c r="I190" s="70"/>
      <x:c r="J190" s="70"/>
      <x:c r="K190" s="54"/>
      <x:c r="L190" s="54"/>
      <x:c r="M190" s="53"/>
    </x:row>
    <x:row r="191" ht="18" customHeight="1">
      <x:c r="A191" s="29">
        <x:v>153</x:v>
      </x:c>
      <x:c r="B191" s="31" t="s">
        <x:v>196</x:v>
      </x:c>
      <x:c r="C191" s="3" t="s">
        <x:v>197</x:v>
      </x:c>
      <x:c r="D191" s="3">
        <x:v>1</x:v>
      </x:c>
      <x:c r="E191" s="3" t="s">
        <x:v>62</x:v>
      </x:c>
      <x:c r="F191" s="39"/>
      <x:c r="G191" s="34" t="n">
        <x:f>SUM(F191*D191)</x:f>
        <x:v>0</x:v>
      </x:c>
      <x:c r="H191" s="3" t="s">
        <x:v>15</x:v>
      </x:c>
      <x:c r="I191" s="1">
        <x:v>1</x:v>
      </x:c>
      <x:c r="J191" s="1">
        <x:v>1</x:v>
      </x:c>
      <x:c r="K191" s="54"/>
      <x:c r="L191" s="54"/>
      <x:c r="M191" s="53"/>
    </x:row>
    <x:row r="192" ht="15" customHeight="1">
      <x:c r="A192" s="29">
        <x:v>154</x:v>
      </x:c>
      <x:c r="B192" s="30" t="s">
        <x:v>198</x:v>
      </x:c>
      <x:c r="C192" s="1" t="s">
        <x:v>199</x:v>
      </x:c>
      <x:c r="D192" s="2">
        <x:v>1</x:v>
      </x:c>
      <x:c r="E192" s="43" t="s">
        <x:v>62</x:v>
      </x:c>
      <x:c r="F192" s="2"/>
      <x:c r="G192" s="36" t="n">
        <x:f>SUM(F192*D192)</x:f>
        <x:v>0</x:v>
      </x:c>
      <x:c r="H192" s="1" t="s">
        <x:v>15</x:v>
      </x:c>
      <x:c r="I192" s="1">
        <x:v>1</x:v>
      </x:c>
      <x:c r="J192" s="1">
        <x:v>1</x:v>
      </x:c>
      <x:c r="K192" s="53"/>
      <x:c r="L192" s="53"/>
      <x:c r="M192" s="53"/>
    </x:row>
    <x:row r="193" ht="15" customHeight="1">
      <x:c r="A193" s="82" t="s">
        <x:v>200</x:v>
      </x:c>
      <x:c r="B193" s="83"/>
      <x:c r="C193" s="83"/>
      <x:c r="D193" s="83"/>
      <x:c r="E193" s="83"/>
      <x:c r="F193" s="84"/>
      <x:c r="G193" s="51" t="n">
        <x:f>SUM(G9+G24+G32+G40+G64+G75+G89+G98+G149+G159+G188)</x:f>
        <x:v>0</x:v>
      </x:c>
      <x:c r="H193" s="58" t="s">
        <x:v>15</x:v>
      </x:c>
      <x:c r="I193" s="59"/>
      <x:c r="J193" s="60"/>
      <x:c r="K193" s="53"/>
      <x:c r="L193" s="53"/>
      <x:c r="M193" s="53"/>
    </x:row>
    <x:row r="194" ht="15" customHeight="1">
      <x:c r="A194" s="82" t="s">
        <x:v>201</x:v>
      </x:c>
      <x:c r="B194" s="83"/>
      <x:c r="C194" s="83"/>
      <x:c r="D194" s="83"/>
      <x:c r="E194" s="83"/>
      <x:c r="F194" s="84"/>
      <x:c r="G194" s="51" t="n">
        <x:f>SUM(G25+G33+G41+G65+G76+G90+G99+G150+G160+G189)</x:f>
        <x:v>0</x:v>
      </x:c>
      <x:c r="H194" s="58" t="s">
        <x:v>15</x:v>
      </x:c>
      <x:c r="I194" s="59"/>
      <x:c r="J194" s="60"/>
    </x:row>
    <x:row r="195" ht="15" customHeight="1">
      <x:c r="A195" s="82" t="s">
        <x:v>202</x:v>
      </x:c>
      <x:c r="B195" s="83"/>
      <x:c r="C195" s="83"/>
      <x:c r="D195" s="83"/>
      <x:c r="E195" s="83"/>
      <x:c r="F195" s="84"/>
      <x:c r="G195" s="51" t="n">
        <x:f>SUM(G191:G194)</x:f>
        <x:v>0</x:v>
      </x:c>
      <x:c r="H195" s="58" t="s">
        <x:v>15</x:v>
      </x:c>
      <x:c r="I195" s="59"/>
      <x:c r="J195" s="60"/>
    </x:row>
    <x:row r="197">
      <x:c r="K197" s="53"/>
      <x:c r="L197" s="53"/>
      <x:c r="M197" s="53"/>
      <x:c r="N197" s="53"/>
    </x:row>
    <x:row r="198">
      <x:c r="K198" s="53"/>
      <x:c r="L198" s="53"/>
      <x:c r="M198" s="53"/>
      <x:c r="N198" s="53"/>
    </x:row>
    <x:row r="199">
      <x:c r="K199" s="53"/>
      <x:c r="L199" s="53"/>
      <x:c r="M199" s="53"/>
      <x:c r="N199" s="53"/>
    </x:row>
    <x:row r="201" ht="15.75">
      <x:c r="A201" s="94" t="s">
        <x:v>203</x:v>
      </x:c>
      <x:c r="B201" s="95"/>
      <x:c r="C201" s="95"/>
      <x:c r="D201" s="95"/>
      <x:c r="E201" s="95"/>
      <x:c r="F201" s="95"/>
      <x:c r="G201" s="95"/>
      <x:c r="H201" s="95"/>
      <x:c r="I201" s="95"/>
      <x:c r="J201" s="96"/>
    </x:row>
    <x:row r="202" ht="15" customHeight="1">
      <x:c r="A202" s="88" t="s">
        <x:v>204</x:v>
      </x:c>
      <x:c r="B202" s="89"/>
      <x:c r="C202" s="89"/>
      <x:c r="D202" s="89"/>
      <x:c r="E202" s="89"/>
      <x:c r="F202" s="89"/>
      <x:c r="G202" s="89"/>
      <x:c r="H202" s="89"/>
      <x:c r="I202" s="89"/>
      <x:c r="J202" s="90"/>
    </x:row>
    <x:row r="203" ht="60.75" customHeight="1">
      <x:c r="A203" s="91"/>
      <x:c r="B203" s="92"/>
      <x:c r="C203" s="92"/>
      <x:c r="D203" s="92"/>
      <x:c r="E203" s="92"/>
      <x:c r="F203" s="92"/>
      <x:c r="G203" s="92"/>
      <x:c r="H203" s="92"/>
      <x:c r="I203" s="92"/>
      <x:c r="J203" s="93"/>
    </x:row>
    <x:row r="204" ht="15" customHeight="1">
      <x:c r="A204" s="73" t="s">
        <x:v>205</x:v>
      </x:c>
      <x:c r="B204" s="72" t="s">
        <x:v>206</x:v>
      </x:c>
      <x:c r="C204" s="66"/>
      <x:c r="D204" s="66"/>
      <x:c r="E204" s="66"/>
      <x:c r="F204" s="66"/>
      <x:c r="G204" s="66"/>
      <x:c r="H204" s="66"/>
      <x:c r="I204" s="66"/>
      <x:c r="J204" s="67"/>
    </x:row>
    <x:row r="205" ht="15" customHeight="1">
      <x:c r="A205" s="107" t="s">
        <x:v>73</x:v>
      </x:c>
      <x:c r="B205" s="97" t="s">
        <x:v>207</x:v>
      </x:c>
      <x:c r="C205" s="98"/>
      <x:c r="D205" s="98"/>
      <x:c r="E205" s="98"/>
      <x:c r="F205" s="98"/>
      <x:c r="G205" s="98"/>
      <x:c r="H205" s="98"/>
      <x:c r="I205" s="98"/>
      <x:c r="J205" s="99"/>
    </x:row>
    <x:row r="206">
      <x:c r="A206" s="108"/>
      <x:c r="B206" s="100"/>
      <x:c r="C206" s="101"/>
      <x:c r="D206" s="101"/>
      <x:c r="E206" s="101"/>
      <x:c r="F206" s="101"/>
      <x:c r="G206" s="101"/>
      <x:c r="H206" s="101"/>
      <x:c r="I206" s="101"/>
      <x:c r="J206" s="102"/>
    </x:row>
    <x:row r="207">
      <x:c r="A207" s="108"/>
      <x:c r="B207" s="100"/>
      <x:c r="C207" s="101"/>
      <x:c r="D207" s="101"/>
      <x:c r="E207" s="101"/>
      <x:c r="F207" s="101"/>
      <x:c r="G207" s="101"/>
      <x:c r="H207" s="101"/>
      <x:c r="I207" s="101"/>
      <x:c r="J207" s="102"/>
    </x:row>
    <x:row r="208">
      <x:c r="A208" s="109"/>
      <x:c r="B208" s="103"/>
      <x:c r="C208" s="104"/>
      <x:c r="D208" s="104"/>
      <x:c r="E208" s="104"/>
      <x:c r="F208" s="104"/>
      <x:c r="G208" s="104"/>
      <x:c r="H208" s="104"/>
      <x:c r="I208" s="104"/>
      <x:c r="J208" s="105"/>
    </x:row>
    <x:row r="209">
      <x:c r="A209" s="107" t="s">
        <x:v>12</x:v>
      </x:c>
      <x:c r="B209" s="97" t="s">
        <x:v>208</x:v>
      </x:c>
      <x:c r="C209" s="98"/>
      <x:c r="D209" s="98"/>
      <x:c r="E209" s="98"/>
      <x:c r="F209" s="98"/>
      <x:c r="G209" s="98"/>
      <x:c r="H209" s="98"/>
      <x:c r="I209" s="98"/>
      <x:c r="J209" s="99"/>
    </x:row>
    <x:row r="210">
      <x:c r="A210" s="108"/>
      <x:c r="B210" s="100"/>
      <x:c r="C210" s="101"/>
      <x:c r="D210" s="101"/>
      <x:c r="E210" s="101"/>
      <x:c r="F210" s="101"/>
      <x:c r="G210" s="101"/>
      <x:c r="H210" s="101"/>
      <x:c r="I210" s="101"/>
      <x:c r="J210" s="102"/>
    </x:row>
    <x:row r="211" ht="24.75" customHeight="1">
      <x:c r="A211" s="109"/>
      <x:c r="B211" s="103"/>
      <x:c r="C211" s="104"/>
      <x:c r="D211" s="104"/>
      <x:c r="E211" s="104"/>
      <x:c r="F211" s="104"/>
      <x:c r="G211" s="104"/>
      <x:c r="H211" s="104"/>
      <x:c r="I211" s="104"/>
      <x:c r="J211" s="105"/>
    </x:row>
    <x:row r="212">
      <x:c r="A212" s="107" t="s">
        <x:v>209</x:v>
      </x:c>
      <x:c r="B212" s="97" t="s">
        <x:v>210</x:v>
      </x:c>
      <x:c r="C212" s="98"/>
      <x:c r="D212" s="98"/>
      <x:c r="E212" s="98"/>
      <x:c r="F212" s="98"/>
      <x:c r="G212" s="98"/>
      <x:c r="H212" s="98"/>
      <x:c r="I212" s="98"/>
      <x:c r="J212" s="99"/>
    </x:row>
    <x:row r="213">
      <x:c r="A213" s="109"/>
      <x:c r="B213" s="103"/>
      <x:c r="C213" s="104"/>
      <x:c r="D213" s="104"/>
      <x:c r="E213" s="104"/>
      <x:c r="F213" s="104"/>
      <x:c r="G213" s="104"/>
      <x:c r="H213" s="104"/>
      <x:c r="I213" s="104"/>
      <x:c r="J213" s="105"/>
    </x:row>
    <x:row r="214">
      <x:c r="A214" s="107" t="s">
        <x:v>67</x:v>
      </x:c>
      <x:c r="B214" s="97" t="s">
        <x:v>211</x:v>
      </x:c>
      <x:c r="C214" s="98"/>
      <x:c r="D214" s="98"/>
      <x:c r="E214" s="98"/>
      <x:c r="F214" s="98"/>
      <x:c r="G214" s="98"/>
      <x:c r="H214" s="98"/>
      <x:c r="I214" s="98"/>
      <x:c r="J214" s="99"/>
    </x:row>
    <x:row r="215">
      <x:c r="A215" s="108"/>
      <x:c r="B215" s="100"/>
      <x:c r="C215" s="101"/>
      <x:c r="D215" s="101"/>
      <x:c r="E215" s="101"/>
      <x:c r="F215" s="101"/>
      <x:c r="G215" s="101"/>
      <x:c r="H215" s="101"/>
      <x:c r="I215" s="101"/>
      <x:c r="J215" s="102"/>
    </x:row>
    <x:row r="216" ht="24.75" customHeight="1">
      <x:c r="A216" s="109"/>
      <x:c r="B216" s="103"/>
      <x:c r="C216" s="104"/>
      <x:c r="D216" s="104"/>
      <x:c r="E216" s="104"/>
      <x:c r="F216" s="104"/>
      <x:c r="G216" s="104"/>
      <x:c r="H216" s="104"/>
      <x:c r="I216" s="104"/>
      <x:c r="J216" s="105"/>
    </x:row>
    <x:row r="217">
      <x:c r="A217" s="107" t="s">
        <x:v>20</x:v>
      </x:c>
      <x:c r="B217" s="97" t="s">
        <x:v>212</x:v>
      </x:c>
      <x:c r="C217" s="110"/>
      <x:c r="D217" s="110"/>
      <x:c r="E217" s="110"/>
      <x:c r="F217" s="110"/>
      <x:c r="G217" s="110"/>
      <x:c r="H217" s="110"/>
      <x:c r="I217" s="110"/>
      <x:c r="J217" s="111"/>
    </x:row>
    <x:row r="218">
      <x:c r="A218" s="108"/>
      <x:c r="B218" s="112"/>
      <x:c r="C218" s="113"/>
      <x:c r="D218" s="113"/>
      <x:c r="E218" s="113"/>
      <x:c r="F218" s="113"/>
      <x:c r="G218" s="113"/>
      <x:c r="H218" s="113"/>
      <x:c r="I218" s="113"/>
      <x:c r="J218" s="114"/>
    </x:row>
    <x:row r="219">
      <x:c r="A219" s="108"/>
      <x:c r="B219" s="112"/>
      <x:c r="C219" s="113"/>
      <x:c r="D219" s="113"/>
      <x:c r="E219" s="113"/>
      <x:c r="F219" s="113"/>
      <x:c r="G219" s="113"/>
      <x:c r="H219" s="113"/>
      <x:c r="I219" s="113"/>
      <x:c r="J219" s="114"/>
    </x:row>
    <x:row r="220">
      <x:c r="A220" s="108"/>
      <x:c r="B220" s="112"/>
      <x:c r="C220" s="113"/>
      <x:c r="D220" s="113"/>
      <x:c r="E220" s="113"/>
      <x:c r="F220" s="113"/>
      <x:c r="G220" s="113"/>
      <x:c r="H220" s="113"/>
      <x:c r="I220" s="113"/>
      <x:c r="J220" s="114"/>
    </x:row>
    <x:row r="221">
      <x:c r="A221" s="108"/>
      <x:c r="B221" s="112"/>
      <x:c r="C221" s="113"/>
      <x:c r="D221" s="113"/>
      <x:c r="E221" s="113"/>
      <x:c r="F221" s="113"/>
      <x:c r="G221" s="113"/>
      <x:c r="H221" s="113"/>
      <x:c r="I221" s="113"/>
      <x:c r="J221" s="114"/>
    </x:row>
    <x:row r="222">
      <x:c r="A222" s="108"/>
      <x:c r="B222" s="112"/>
      <x:c r="C222" s="113"/>
      <x:c r="D222" s="113"/>
      <x:c r="E222" s="113"/>
      <x:c r="F222" s="113"/>
      <x:c r="G222" s="113"/>
      <x:c r="H222" s="113"/>
      <x:c r="I222" s="113"/>
      <x:c r="J222" s="114"/>
    </x:row>
    <x:row r="223">
      <x:c r="A223" s="108"/>
      <x:c r="B223" s="112"/>
      <x:c r="C223" s="113"/>
      <x:c r="D223" s="113"/>
      <x:c r="E223" s="113"/>
      <x:c r="F223" s="113"/>
      <x:c r="G223" s="113"/>
      <x:c r="H223" s="113"/>
      <x:c r="I223" s="113"/>
      <x:c r="J223" s="114"/>
    </x:row>
    <x:row r="224" ht="120" customHeight="1">
      <x:c r="A224" s="109"/>
      <x:c r="B224" s="115"/>
      <x:c r="C224" s="116"/>
      <x:c r="D224" s="116"/>
      <x:c r="E224" s="116"/>
      <x:c r="F224" s="116"/>
      <x:c r="G224" s="116"/>
      <x:c r="H224" s="116"/>
      <x:c r="I224" s="116"/>
      <x:c r="J224" s="117"/>
    </x:row>
    <x:row r="225">
      <x:c r="A225" s="107" t="s">
        <x:v>23</x:v>
      </x:c>
      <x:c r="B225" s="97" t="s">
        <x:v>213</x:v>
      </x:c>
      <x:c r="C225" s="98"/>
      <x:c r="D225" s="98"/>
      <x:c r="E225" s="98"/>
      <x:c r="F225" s="98"/>
      <x:c r="G225" s="98"/>
      <x:c r="H225" s="98"/>
      <x:c r="I225" s="98"/>
      <x:c r="J225" s="99"/>
    </x:row>
    <x:row r="226" ht="13.5" customHeight="1">
      <x:c r="A226" s="108"/>
      <x:c r="B226" s="100"/>
      <x:c r="C226" s="101"/>
      <x:c r="D226" s="101"/>
      <x:c r="E226" s="101"/>
      <x:c r="F226" s="101"/>
      <x:c r="G226" s="101"/>
      <x:c r="H226" s="101"/>
      <x:c r="I226" s="101"/>
      <x:c r="J226" s="102"/>
    </x:row>
    <x:row r="227" hidden="1">
      <x:c r="A227" s="108"/>
      <x:c r="B227" s="100"/>
      <x:c r="C227" s="101"/>
      <x:c r="D227" s="101"/>
      <x:c r="E227" s="101"/>
      <x:c r="F227" s="101"/>
      <x:c r="G227" s="101"/>
      <x:c r="H227" s="101"/>
      <x:c r="I227" s="101"/>
      <x:c r="J227" s="102"/>
    </x:row>
    <x:row r="228" ht="3" customHeight="1">
      <x:c r="A228" s="109"/>
      <x:c r="B228" s="103"/>
      <x:c r="C228" s="104"/>
      <x:c r="D228" s="104"/>
      <x:c r="E228" s="104"/>
      <x:c r="F228" s="104"/>
      <x:c r="G228" s="104"/>
      <x:c r="H228" s="104"/>
      <x:c r="I228" s="104"/>
      <x:c r="J228" s="105"/>
    </x:row>
    <x:row r="229">
      <x:c r="A229" s="107" t="s">
        <x:v>84</x:v>
      </x:c>
      <x:c r="B229" s="97" t="s">
        <x:v>214</x:v>
      </x:c>
      <x:c r="C229" s="98"/>
      <x:c r="D229" s="98"/>
      <x:c r="E229" s="98"/>
      <x:c r="F229" s="98"/>
      <x:c r="G229" s="98"/>
      <x:c r="H229" s="98"/>
      <x:c r="I229" s="98"/>
      <x:c r="J229" s="99"/>
    </x:row>
    <x:row r="230">
      <x:c r="A230" s="108"/>
      <x:c r="B230" s="100"/>
      <x:c r="C230" s="101"/>
      <x:c r="D230" s="101"/>
      <x:c r="E230" s="101"/>
      <x:c r="F230" s="101"/>
      <x:c r="G230" s="101"/>
      <x:c r="H230" s="101"/>
      <x:c r="I230" s="101"/>
      <x:c r="J230" s="102"/>
    </x:row>
    <x:row r="231">
      <x:c r="A231" s="109"/>
      <x:c r="B231" s="103"/>
      <x:c r="C231" s="104"/>
      <x:c r="D231" s="104"/>
      <x:c r="E231" s="104"/>
      <x:c r="F231" s="104"/>
      <x:c r="G231" s="104"/>
      <x:c r="H231" s="104"/>
      <x:c r="I231" s="104"/>
      <x:c r="J231" s="105"/>
    </x:row>
    <x:row r="232">
      <x:c r="A232" s="47" t="s">
        <x:v>215</x:v>
      </x:c>
      <x:c r="B232" s="74" t="s">
        <x:v>216</x:v>
      </x:c>
      <x:c r="C232" s="75"/>
      <x:c r="D232" s="75"/>
      <x:c r="E232" s="75"/>
      <x:c r="F232" s="75"/>
      <x:c r="G232" s="75"/>
      <x:c r="H232" s="75"/>
      <x:c r="I232" s="75"/>
      <x:c r="J232" s="76"/>
      <x:c r="N232" s="71"/>
    </x:row>
  </x:sheetData>
  <x:mergeCells>
    <x:mergeCell ref="A217:A224"/>
    <x:mergeCell ref="B217:J224"/>
    <x:mergeCell ref="A225:A228"/>
    <x:mergeCell ref="B225:J228"/>
    <x:mergeCell ref="A229:A231"/>
    <x:mergeCell ref="B229:J231"/>
    <x:mergeCell ref="A209:A211"/>
    <x:mergeCell ref="B209:J211"/>
    <x:mergeCell ref="A212:A213"/>
    <x:mergeCell ref="B212:J213"/>
    <x:mergeCell ref="A214:A216"/>
    <x:mergeCell ref="B214:J216"/>
    <x:mergeCell ref="A195:F195"/>
    <x:mergeCell ref="A155:J155"/>
    <x:mergeCell ref="A201:J201"/>
    <x:mergeCell ref="A193:F193"/>
    <x:mergeCell ref="A194:F194"/>
    <x:mergeCell ref="A188:F188"/>
    <x:mergeCell ref="A75:F75"/>
    <x:mergeCell ref="A76:F76"/>
    <x:mergeCell ref="A34:J34"/>
    <x:mergeCell ref="A32:F32"/>
    <x:mergeCell ref="A33:F33"/>
    <x:mergeCell ref="A40:F40"/>
    <x:mergeCell ref="A41:F41"/>
    <x:mergeCell ref="A25:F25"/>
    <x:mergeCell ref="A26:J26"/>
    <x:mergeCell ref="A42:J42"/>
    <x:mergeCell ref="A64:F64"/>
    <x:mergeCell ref="A66:J66"/>
    <x:mergeCell ref="A151:J151"/>
    <x:mergeCell ref="A77:J77"/>
    <x:mergeCell ref="A90:F90"/>
    <x:mergeCell ref="A91:J91"/>
    <x:mergeCell ref="A98:F98"/>
    <x:mergeCell ref="A1:J1"/>
    <x:mergeCell ref="A3:J3"/>
    <x:mergeCell ref="A5:J5"/>
    <x:mergeCell ref="A7:J7"/>
    <x:mergeCell ref="A9:F9"/>
    <x:mergeCell ref="H9:J9"/>
    <x:mergeCell ref="B232:J232"/>
    <x:mergeCell ref="A10:J10"/>
    <x:mergeCell ref="A65:F65"/>
    <x:mergeCell ref="A89:F89"/>
    <x:mergeCell ref="A149:F149"/>
    <x:mergeCell ref="A202:J203"/>
    <x:mergeCell ref="A205:A208"/>
    <x:mergeCell ref="B205:J208"/>
    <x:mergeCell ref="A24:F24"/>
    <x:mergeCell ref="A189:F189"/>
    <x:mergeCell ref="A99:F99"/>
    <x:mergeCell ref="A100:J100"/>
    <x:mergeCell ref="A161:J161"/>
    <x:mergeCell ref="A159:F159"/>
    <x:mergeCell ref="A160:F160"/>
    <x:mergeCell ref="A150:F15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.7109375" customWidth="1"/>
    <x:col min="2" max="2" width="16.28515625" customWidth="1"/>
    <x:col min="3" max="3" width="53.7109375" customWidth="1"/>
    <x:col min="4" max="4" width="5.7109375" customWidth="1"/>
    <x:col min="5" max="5" width="5.28515625" customWidth="1"/>
    <x:col min="6" max="6" width="11.7109375" customWidth="1"/>
    <x:col min="7" max="7" width="12.7109375" customWidth="1"/>
    <x:col min="8" max="8" width="6.140625" customWidth="1"/>
    <x:col min="9" max="9" width="6.5703125" customWidth="1"/>
    <x:col min="10" max="10" width="7.7109375" customWidth="1"/>
  </x:cols>
  <x:sheetData>
    <x:row r="1">
      <x:c r="A1" s="80" t="s">
        <x:v>217</x:v>
      </x:c>
      <x:c r="B1" s="80"/>
      <x:c r="C1" s="80"/>
      <x:c r="D1" s="80"/>
      <x:c r="E1" s="80"/>
      <x:c r="F1" s="80"/>
      <x:c r="G1" s="80"/>
      <x:c r="H1" s="80"/>
      <x:c r="I1" s="80"/>
      <x:c r="J1" s="80"/>
    </x:row>
    <x:row r="2" ht="45" customHeight="1">
      <x:c r="A2" s="52" t="s">
        <x:v>1</x:v>
      </x:c>
      <x:c r="B2" s="56" t="s">
        <x:v>2</x:v>
      </x:c>
      <x:c r="C2" s="61" t="s">
        <x:v>3</x:v>
      </x:c>
      <x:c r="D2" s="52" t="s">
        <x:v>4</x:v>
      </x:c>
      <x:c r="E2" s="61" t="s">
        <x:v>5</x:v>
      </x:c>
      <x:c r="F2" s="52" t="s">
        <x:v>6</x:v>
      </x:c>
      <x:c r="G2" s="52" t="s">
        <x:v>7</x:v>
      </x:c>
      <x:c r="H2" s="61" t="s">
        <x:v>8</x:v>
      </x:c>
      <x:c r="I2" s="52" t="s">
        <x:v>9</x:v>
      </x:c>
      <x:c r="J2" s="52" t="s">
        <x:v>10</x:v>
      </x:c>
    </x:row>
    <x:row r="3">
      <x:c r="A3" s="81" t="s">
        <x:v>218</x:v>
      </x:c>
      <x:c r="B3" s="81"/>
      <x:c r="C3" s="81"/>
      <x:c r="D3" s="81"/>
      <x:c r="E3" s="81"/>
      <x:c r="F3" s="81"/>
      <x:c r="G3" s="81"/>
      <x:c r="H3" s="81"/>
      <x:c r="I3" s="81"/>
      <x:c r="J3" s="81"/>
    </x:row>
    <x:row r="4" ht="45" customHeight="1">
      <x:c r="A4" s="28" t="s">
        <x:v>73</x:v>
      </x:c>
      <x:c r="B4" s="28" t="s">
        <x:v>20</x:v>
      </x:c>
      <x:c r="C4" s="6" t="s">
        <x:v>219</x:v>
      </x:c>
      <x:c r="D4" s="6">
        <x:v>1</x:v>
      </x:c>
      <x:c r="E4" s="42" t="s">
        <x:v>14</x:v>
      </x:c>
      <x:c r="F4" s="6"/>
      <x:c r="G4" s="34" t="n">
        <x:f t="shared" ref="G4:G6" si="0">SUM(F4*D4)</x:f>
        <x:v>0</x:v>
      </x:c>
      <x:c r="H4" s="43" t="s">
        <x:v>15</x:v>
      </x:c>
      <x:c r="I4" s="5">
        <x:v>1</x:v>
      </x:c>
      <x:c r="J4" s="5">
        <x:v>1</x:v>
      </x:c>
    </x:row>
    <x:row r="5">
      <x:c r="A5" s="30" t="s">
        <x:v>12</x:v>
      </x:c>
      <x:c r="B5" s="29"/>
      <x:c r="C5" s="1" t="s">
        <x:v>220</x:v>
      </x:c>
      <x:c r="D5" s="2">
        <x:v>2</x:v>
      </x:c>
      <x:c r="E5" s="42" t="s">
        <x:v>14</x:v>
      </x:c>
      <x:c r="F5" s="2"/>
      <x:c r="G5" s="36">
        <x:f t="shared" si="0"/>
        <x:v>0</x:v>
      </x:c>
      <x:c r="H5" s="43" t="s">
        <x:v>15</x:v>
      </x:c>
      <x:c r="I5" s="1">
        <x:v>1</x:v>
      </x:c>
      <x:c r="J5" s="1">
        <x:v>2</x:v>
      </x:c>
    </x:row>
    <x:row r="6">
      <x:c r="A6" s="31" t="s">
        <x:v>209</x:v>
      </x:c>
      <x:c r="B6" s="29"/>
      <x:c r="C6" s="5" t="s">
        <x:v>221</x:v>
      </x:c>
      <x:c r="D6" s="4">
        <x:v>2</x:v>
      </x:c>
      <x:c r="E6" s="44" t="s">
        <x:v>14</x:v>
      </x:c>
      <x:c r="F6" s="4"/>
      <x:c r="G6" s="34">
        <x:f t="shared" si="0"/>
        <x:v>0</x:v>
      </x:c>
      <x:c r="H6" s="7" t="s">
        <x:v>15</x:v>
      </x:c>
      <x:c r="I6" s="3">
        <x:v>1</x:v>
      </x:c>
      <x:c r="J6" s="3">
        <x:v>2</x:v>
      </x:c>
    </x:row>
    <x:row r="7">
      <x:c r="A7" s="81" t="s">
        <x:v>222</x:v>
      </x:c>
      <x:c r="B7" s="81"/>
      <x:c r="C7" s="81"/>
      <x:c r="D7" s="81"/>
      <x:c r="E7" s="81"/>
      <x:c r="F7" s="81"/>
      <x:c r="G7" s="81"/>
      <x:c r="H7" s="81"/>
      <x:c r="I7" s="81"/>
      <x:c r="J7" s="81"/>
    </x:row>
    <x:row r="8">
      <x:c r="A8" s="28" t="s">
        <x:v>67</x:v>
      </x:c>
      <x:c r="B8" s="28" t="s">
        <x:v>20</x:v>
      </x:c>
      <x:c r="C8" t="s">
        <x:v>223</x:v>
      </x:c>
      <x:c r="D8" s="6">
        <x:v>1</x:v>
      </x:c>
      <x:c r="E8" s="42" t="s">
        <x:v>14</x:v>
      </x:c>
      <x:c r="F8" s="6"/>
      <x:c r="G8" s="34" t="n">
        <x:f t="shared" ref="G8:G13" si="1">SUM(F8*D8)</x:f>
        <x:v>0</x:v>
      </x:c>
      <x:c r="H8" s="43" t="s">
        <x:v>15</x:v>
      </x:c>
      <x:c r="I8" s="5">
        <x:v>1</x:v>
      </x:c>
      <x:c r="J8" s="5">
        <x:v>1</x:v>
      </x:c>
    </x:row>
    <x:row r="9">
      <x:c r="A9" s="30" t="s">
        <x:v>20</x:v>
      </x:c>
      <x:c r="B9" s="29"/>
      <x:c r="C9" s="1" t="s">
        <x:v>224</x:v>
      </x:c>
      <x:c r="D9" s="2">
        <x:v>1</x:v>
      </x:c>
      <x:c r="E9" s="42" t="s">
        <x:v>14</x:v>
      </x:c>
      <x:c r="F9" s="2"/>
      <x:c r="G9" s="36">
        <x:f t="shared" si="1"/>
        <x:v>0</x:v>
      </x:c>
      <x:c r="H9" s="43" t="s">
        <x:v>15</x:v>
      </x:c>
      <x:c r="I9" s="5">
        <x:v>1</x:v>
      </x:c>
      <x:c r="J9" s="1">
        <x:v>1</x:v>
      </x:c>
    </x:row>
    <x:row r="10">
      <x:c r="A10" s="30" t="s">
        <x:v>23</x:v>
      </x:c>
      <x:c r="B10" s="29"/>
      <x:c r="C10" s="1" t="s">
        <x:v>225</x:v>
      </x:c>
      <x:c r="D10" s="2">
        <x:v>1</x:v>
      </x:c>
      <x:c r="E10" s="42" t="s">
        <x:v>14</x:v>
      </x:c>
      <x:c r="F10" s="2"/>
      <x:c r="G10" s="34">
        <x:f t="shared" si="1"/>
        <x:v>0</x:v>
      </x:c>
      <x:c r="H10" s="43" t="s">
        <x:v>15</x:v>
      </x:c>
      <x:c r="I10" s="5">
        <x:v>1</x:v>
      </x:c>
      <x:c r="J10" s="1">
        <x:v>1</x:v>
      </x:c>
    </x:row>
    <x:row r="11">
      <x:c r="A11" s="30" t="s">
        <x:v>84</x:v>
      </x:c>
      <x:c r="B11" s="29"/>
      <x:c r="C11" s="1" t="s">
        <x:v>226</x:v>
      </x:c>
      <x:c r="D11" s="2">
        <x:v>1</x:v>
      </x:c>
      <x:c r="E11" s="42" t="s">
        <x:v>14</x:v>
      </x:c>
      <x:c r="F11" s="2"/>
      <x:c r="G11" s="36">
        <x:f t="shared" si="1"/>
        <x:v>0</x:v>
      </x:c>
      <x:c r="H11" s="43" t="s">
        <x:v>15</x:v>
      </x:c>
      <x:c r="I11" s="5">
        <x:v>1</x:v>
      </x:c>
      <x:c r="J11" s="1">
        <x:v>1</x:v>
      </x:c>
    </x:row>
    <x:row r="12">
      <x:c r="A12" s="30" t="s">
        <x:v>215</x:v>
      </x:c>
      <x:c r="B12" s="29"/>
      <x:c r="C12" s="1" t="s">
        <x:v>227</x:v>
      </x:c>
      <x:c r="D12" s="2">
        <x:v>1</x:v>
      </x:c>
      <x:c r="E12" s="42" t="s">
        <x:v>14</x:v>
      </x:c>
      <x:c r="F12" s="2"/>
      <x:c r="G12" s="36">
        <x:f t="shared" si="1"/>
        <x:v>0</x:v>
      </x:c>
      <x:c r="H12" s="43" t="s">
        <x:v>15</x:v>
      </x:c>
      <x:c r="I12" s="5">
        <x:v>1</x:v>
      </x:c>
      <x:c r="J12" s="1">
        <x:v>1</x:v>
      </x:c>
    </x:row>
    <x:row r="13">
      <x:c r="A13" s="31" t="s">
        <x:v>228</x:v>
      </x:c>
      <x:c r="B13" s="29"/>
      <x:c r="C13" s="3" t="s">
        <x:v>229</x:v>
      </x:c>
      <x:c r="D13" s="4">
        <x:v>1</x:v>
      </x:c>
      <x:c r="E13" s="44" t="s">
        <x:v>14</x:v>
      </x:c>
      <x:c r="F13" s="4"/>
      <x:c r="G13" s="34">
        <x:f t="shared" si="1"/>
        <x:v>0</x:v>
      </x:c>
      <x:c r="H13" s="7" t="s">
        <x:v>15</x:v>
      </x:c>
      <x:c r="I13" s="8">
        <x:v>1</x:v>
      </x:c>
      <x:c r="J13" s="3">
        <x:v>1</x:v>
      </x:c>
    </x:row>
    <x:row r="14">
      <x:c r="A14" s="81" t="s">
        <x:v>230</x:v>
      </x:c>
      <x:c r="B14" s="81"/>
      <x:c r="C14" s="81"/>
      <x:c r="D14" s="81"/>
      <x:c r="E14" s="81"/>
      <x:c r="F14" s="81"/>
      <x:c r="G14" s="81"/>
      <x:c r="H14" s="81"/>
      <x:c r="I14" s="81"/>
      <x:c r="J14" s="81"/>
    </x:row>
    <x:row r="15">
      <x:c r="A15" s="28" t="s">
        <x:v>231</x:v>
      </x:c>
      <x:c r="B15" s="28" t="s">
        <x:v>20</x:v>
      </x:c>
      <x:c r="C15" s="5" t="s">
        <x:v>232</x:v>
      </x:c>
      <x:c r="D15" s="6">
        <x:v>1</x:v>
      </x:c>
      <x:c r="E15" s="42" t="s">
        <x:v>14</x:v>
      </x:c>
      <x:c r="F15" s="6"/>
      <x:c r="G15" s="34" t="n">
        <x:f t="shared" ref="G15:G17" si="2">SUM(F15*D15)</x:f>
        <x:v>0</x:v>
      </x:c>
      <x:c r="H15" s="5" t="s">
        <x:v>15</x:v>
      </x:c>
      <x:c r="I15" s="5">
        <x:v>1</x:v>
      </x:c>
      <x:c r="J15" s="5">
        <x:v>1</x:v>
      </x:c>
    </x:row>
    <x:row r="16">
      <x:c r="A16" s="30" t="s">
        <x:v>233</x:v>
      </x:c>
      <x:c r="B16" s="29"/>
      <x:c r="C16" s="1" t="s">
        <x:v>234</x:v>
      </x:c>
      <x:c r="D16" s="2">
        <x:v>1</x:v>
      </x:c>
      <x:c r="E16" s="45" t="s">
        <x:v>14</x:v>
      </x:c>
      <x:c r="F16" s="2"/>
      <x:c r="G16" s="36">
        <x:f t="shared" si="2"/>
        <x:v>0</x:v>
      </x:c>
      <x:c r="H16" s="43" t="s">
        <x:v>15</x:v>
      </x:c>
      <x:c r="I16" s="1">
        <x:v>1</x:v>
      </x:c>
      <x:c r="J16" s="1">
        <x:v>1</x:v>
      </x:c>
    </x:row>
    <x:row r="17">
      <x:c r="A17" s="30" t="s">
        <x:v>235</x:v>
      </x:c>
      <x:c r="B17" s="57" t="s">
        <x:v>209</x:v>
      </x:c>
      <x:c r="C17" s="1" t="s">
        <x:v>236</x:v>
      </x:c>
      <x:c r="D17" s="2">
        <x:v>1</x:v>
      </x:c>
      <x:c r="E17" s="45" t="s">
        <x:v>62</x:v>
      </x:c>
      <x:c r="F17" s="2"/>
      <x:c r="G17" s="34">
        <x:f t="shared" si="2"/>
        <x:v>0</x:v>
      </x:c>
      <x:c r="H17" s="1" t="s">
        <x:v>15</x:v>
      </x:c>
      <x:c r="I17" s="1">
        <x:v>1</x:v>
      </x:c>
      <x:c r="J17" s="1">
        <x:v>1</x:v>
      </x:c>
    </x:row>
    <x:row r="18">
      <x:c r="A18" s="81" t="s">
        <x:v>195</x:v>
      </x:c>
      <x:c r="B18" s="81"/>
      <x:c r="C18" s="81"/>
      <x:c r="D18" s="81"/>
      <x:c r="E18" s="81"/>
      <x:c r="F18" s="81"/>
      <x:c r="G18" s="81"/>
      <x:c r="H18" s="81"/>
      <x:c r="I18" s="81"/>
      <x:c r="J18" s="81"/>
    </x:row>
    <x:row r="19">
      <x:c r="A19" s="29" t="s">
        <x:v>237</x:v>
      </x:c>
      <x:c r="B19" s="31" t="s">
        <x:v>196</x:v>
      </x:c>
      <x:c r="C19" s="3" t="s">
        <x:v>197</x:v>
      </x:c>
      <x:c r="D19" s="3">
        <x:v>1</x:v>
      </x:c>
      <x:c r="E19" s="3" t="s">
        <x:v>62</x:v>
      </x:c>
      <x:c r="F19" s="39"/>
      <x:c r="G19" s="34" t="n">
        <x:f t="shared" ref="G19:G21" si="3">SUM(F19*D19)</x:f>
        <x:v>0</x:v>
      </x:c>
      <x:c r="H19" s="3" t="s">
        <x:v>15</x:v>
      </x:c>
      <x:c r="I19" s="1">
        <x:v>1</x:v>
      </x:c>
      <x:c r="J19" s="1">
        <x:v>1</x:v>
      </x:c>
    </x:row>
    <x:row r="20">
      <x:c r="A20" s="29" t="s">
        <x:v>238</x:v>
      </x:c>
      <x:c r="B20" s="30" t="s">
        <x:v>198</x:v>
      </x:c>
      <x:c r="C20" s="1" t="s">
        <x:v>199</x:v>
      </x:c>
      <x:c r="D20" s="2">
        <x:v>1</x:v>
      </x:c>
      <x:c r="E20" s="43" t="s">
        <x:v>62</x:v>
      </x:c>
      <x:c r="F20" s="2"/>
      <x:c r="G20" s="36">
        <x:f t="shared" si="3"/>
        <x:v>0</x:v>
      </x:c>
      <x:c r="H20" s="1" t="s">
        <x:v>15</x:v>
      </x:c>
      <x:c r="I20" s="1">
        <x:v>1</x:v>
      </x:c>
      <x:c r="J20" s="1">
        <x:v>1</x:v>
      </x:c>
    </x:row>
    <x:row r="21" ht="15" customHeight="1">
      <x:c r="A21" s="29" t="s">
        <x:v>239</x:v>
      </x:c>
      <x:c r="B21" s="31" t="s">
        <x:v>240</x:v>
      </x:c>
      <x:c r="C21" s="3" t="s">
        <x:v>241</x:v>
      </x:c>
      <x:c r="D21" s="3">
        <x:v>1</x:v>
      </x:c>
      <x:c r="E21" s="3" t="s">
        <x:v>62</x:v>
      </x:c>
      <x:c r="F21" s="39"/>
      <x:c r="G21" s="34">
        <x:f t="shared" si="3"/>
        <x:v>0</x:v>
      </x:c>
      <x:c r="H21" s="3" t="s">
        <x:v>15</x:v>
      </x:c>
      <x:c r="I21" s="1">
        <x:v>1</x:v>
      </x:c>
      <x:c r="J21" s="1">
        <x:v>1</x:v>
      </x:c>
    </x:row>
    <x:row r="22" ht="15" customHeight="1">
      <x:c r="A22" s="77" t="s">
        <x:v>242</x:v>
      </x:c>
      <x:c r="B22" s="78"/>
      <x:c r="C22" s="78"/>
      <x:c r="D22" s="78"/>
      <x:c r="E22" s="78"/>
      <x:c r="F22" s="79"/>
      <x:c r="G22" s="36" t="n">
        <x:f>SUM(G4+G8+G15+G17)</x:f>
        <x:v>0</x:v>
      </x:c>
      <x:c r="H22" s="62" t="s">
        <x:v>15</x:v>
      </x:c>
      <x:c r="I22" s="63"/>
      <x:c r="J22" s="64"/>
    </x:row>
    <x:row r="23">
      <x:c r="A23" s="77" t="s">
        <x:v>243</x:v>
      </x:c>
      <x:c r="B23" s="78"/>
      <x:c r="C23" s="78"/>
      <x:c r="D23" s="78"/>
      <x:c r="E23" s="78"/>
      <x:c r="F23" s="79"/>
      <x:c r="G23" s="36" t="n">
        <x:f>SUM(G5+G6+G9+G10+G11+G12+G13+G16)</x:f>
        <x:v>0</x:v>
      </x:c>
      <x:c r="H23" s="62" t="s">
        <x:v>15</x:v>
      </x:c>
      <x:c r="I23" s="63"/>
      <x:c r="J23" s="64"/>
    </x:row>
    <x:row r="24" ht="15" customHeight="1">
      <x:c r="A24" s="82" t="s">
        <x:v>244</x:v>
      </x:c>
      <x:c r="B24" s="83"/>
      <x:c r="C24" s="83"/>
      <x:c r="D24" s="83"/>
      <x:c r="E24" s="83"/>
      <x:c r="F24" s="84"/>
      <x:c r="G24" s="51" t="n">
        <x:f>SUM(G19:G23)</x:f>
        <x:v>0</x:v>
      </x:c>
      <x:c r="H24" s="85" t="s">
        <x:v>15</x:v>
      </x:c>
      <x:c r="I24" s="86"/>
      <x:c r="J24" s="87"/>
    </x:row>
    <x:row r="25" ht="15" customHeight="1"/>
    <x:row r="27" ht="15" customHeight="1"/>
    <x:row r="28" ht="29.25" customHeight="1"/>
    <x:row r="29" ht="15" customHeight="1">
      <x:c r="A29" s="106" t="s">
        <x:v>245</x:v>
      </x:c>
      <x:c r="B29" s="106"/>
      <x:c r="C29" s="106"/>
      <x:c r="D29" s="106"/>
      <x:c r="E29" s="106"/>
      <x:c r="F29" s="106"/>
      <x:c r="G29" s="106"/>
      <x:c r="H29" s="106"/>
      <x:c r="I29" s="106"/>
      <x:c r="J29" s="106"/>
    </x:row>
    <x:row r="30" ht="45" customHeight="1">
      <x:c r="A30" s="52" t="s">
        <x:v>1</x:v>
      </x:c>
      <x:c r="B30" s="56" t="s">
        <x:v>2</x:v>
      </x:c>
      <x:c r="C30" s="61" t="s">
        <x:v>3</x:v>
      </x:c>
      <x:c r="D30" s="52" t="s">
        <x:v>4</x:v>
      </x:c>
      <x:c r="E30" s="61" t="s">
        <x:v>5</x:v>
      </x:c>
      <x:c r="F30" s="52" t="s">
        <x:v>6</x:v>
      </x:c>
      <x:c r="G30" s="52" t="s">
        <x:v>7</x:v>
      </x:c>
      <x:c r="H30" s="61" t="s">
        <x:v>8</x:v>
      </x:c>
      <x:c r="I30" s="52" t="s">
        <x:v>9</x:v>
      </x:c>
      <x:c r="J30" s="52" t="s">
        <x:v>10</x:v>
      </x:c>
    </x:row>
    <x:row r="31" ht="15" customHeight="1">
      <x:c r="A31" s="81" t="s">
        <x:v>246</x:v>
      </x:c>
      <x:c r="B31" s="81"/>
      <x:c r="C31" s="81"/>
      <x:c r="D31" s="81"/>
      <x:c r="E31" s="81"/>
      <x:c r="F31" s="81"/>
      <x:c r="G31" s="81"/>
      <x:c r="H31" s="81"/>
      <x:c r="I31" s="81"/>
      <x:c r="J31" s="81"/>
    </x:row>
    <x:row r="32" ht="30" customHeight="1">
      <x:c r="A32" s="30" t="s">
        <x:v>73</x:v>
      </x:c>
      <x:c r="B32" s="30" t="s">
        <x:v>20</x:v>
      </x:c>
      <x:c r="C32" s="2" t="s">
        <x:v>247</x:v>
      </x:c>
      <x:c r="D32" s="2">
        <x:v>1</x:v>
      </x:c>
      <x:c r="E32" s="45" t="s">
        <x:v>14</x:v>
      </x:c>
      <x:c r="F32" s="2"/>
      <x:c r="G32" s="36" t="n">
        <x:f t="shared" ref="G32:G50" si="4">SUM(F32*D32)</x:f>
        <x:v>0</x:v>
      </x:c>
      <x:c r="H32" s="43" t="s">
        <x:v>15</x:v>
      </x:c>
      <x:c r="I32" s="1">
        <x:v>1</x:v>
      </x:c>
      <x:c r="J32" s="1">
        <x:v>1</x:v>
      </x:c>
    </x:row>
    <x:row r="33">
      <x:c r="A33" s="30" t="s">
        <x:v>12</x:v>
      </x:c>
      <x:c r="B33" s="29"/>
      <x:c r="C33" s="2" t="s">
        <x:v>248</x:v>
      </x:c>
      <x:c r="D33" s="2">
        <x:v>1</x:v>
      </x:c>
      <x:c r="E33" s="45" t="s">
        <x:v>14</x:v>
      </x:c>
      <x:c r="F33" s="2"/>
      <x:c r="G33" s="36">
        <x:f t="shared" si="4"/>
        <x:v>0</x:v>
      </x:c>
      <x:c r="H33" s="43" t="s">
        <x:v>15</x:v>
      </x:c>
      <x:c r="I33" s="1">
        <x:v>1</x:v>
      </x:c>
      <x:c r="J33" s="1">
        <x:v>1</x:v>
      </x:c>
    </x:row>
    <x:row r="34" ht="15" customHeight="1">
      <x:c r="A34" s="30" t="s">
        <x:v>209</x:v>
      </x:c>
      <x:c r="B34" s="30" t="s">
        <x:v>20</x:v>
      </x:c>
      <x:c r="C34" s="1" t="s">
        <x:v>249</x:v>
      </x:c>
      <x:c r="D34" s="2">
        <x:v>1</x:v>
      </x:c>
      <x:c r="E34" s="42" t="s">
        <x:v>14</x:v>
      </x:c>
      <x:c r="F34" s="2"/>
      <x:c r="G34" s="34">
        <x:f t="shared" si="4"/>
        <x:v>0</x:v>
      </x:c>
      <x:c r="H34" s="43" t="s">
        <x:v>15</x:v>
      </x:c>
      <x:c r="I34" s="1">
        <x:v>1</x:v>
      </x:c>
      <x:c r="J34" s="1">
        <x:v>1</x:v>
      </x:c>
    </x:row>
    <x:row r="35" ht="15" customHeight="1">
      <x:c r="A35" s="30" t="s">
        <x:v>67</x:v>
      </x:c>
      <x:c r="B35" s="29"/>
      <x:c r="C35" s="1" t="s">
        <x:v>250</x:v>
      </x:c>
      <x:c r="D35" s="2">
        <x:v>2</x:v>
      </x:c>
      <x:c r="E35" s="42" t="s">
        <x:v>14</x:v>
      </x:c>
      <x:c r="F35" s="2"/>
      <x:c r="G35" s="36">
        <x:f t="shared" si="4"/>
        <x:v>0</x:v>
      </x:c>
      <x:c r="H35" s="43" t="s">
        <x:v>15</x:v>
      </x:c>
      <x:c r="I35" s="1">
        <x:v>1</x:v>
      </x:c>
      <x:c r="J35" s="1">
        <x:v>2</x:v>
      </x:c>
    </x:row>
    <x:row r="36" ht="15" customHeight="1">
      <x:c r="A36" s="30" t="s">
        <x:v>20</x:v>
      </x:c>
      <x:c r="B36" s="30" t="s">
        <x:v>20</x:v>
      </x:c>
      <x:c r="C36" s="2" t="s">
        <x:v>251</x:v>
      </x:c>
      <x:c r="D36" s="2">
        <x:v>1</x:v>
      </x:c>
      <x:c r="E36" s="42" t="s">
        <x:v>14</x:v>
      </x:c>
      <x:c r="F36" s="2"/>
      <x:c r="G36" s="36">
        <x:f t="shared" si="4"/>
        <x:v>0</x:v>
      </x:c>
      <x:c r="H36" s="43" t="s">
        <x:v>15</x:v>
      </x:c>
      <x:c r="I36" s="1">
        <x:v>1</x:v>
      </x:c>
      <x:c r="J36" s="1">
        <x:v>1</x:v>
      </x:c>
    </x:row>
    <x:row r="37">
      <x:c r="A37" s="30" t="s">
        <x:v>23</x:v>
      </x:c>
      <x:c r="B37" s="29"/>
      <x:c r="C37" s="2" t="s">
        <x:v>252</x:v>
      </x:c>
      <x:c r="D37" s="2">
        <x:v>4</x:v>
      </x:c>
      <x:c r="E37" s="42" t="s">
        <x:v>14</x:v>
      </x:c>
      <x:c r="F37" s="2"/>
      <x:c r="G37" s="34">
        <x:f t="shared" si="4"/>
        <x:v>0</x:v>
      </x:c>
      <x:c r="H37" s="43" t="s">
        <x:v>15</x:v>
      </x:c>
      <x:c r="I37" s="1">
        <x:v>1</x:v>
      </x:c>
      <x:c r="J37" s="1">
        <x:v>4</x:v>
      </x:c>
    </x:row>
    <x:row r="38" ht="15" customHeight="1">
      <x:c r="A38" s="30" t="s">
        <x:v>84</x:v>
      </x:c>
      <x:c r="B38" s="30" t="s">
        <x:v>20</x:v>
      </x:c>
      <x:c r="C38" s="1" t="s">
        <x:v>253</x:v>
      </x:c>
      <x:c r="D38" s="2">
        <x:v>1</x:v>
      </x:c>
      <x:c r="E38" s="42" t="s">
        <x:v>14</x:v>
      </x:c>
      <x:c r="F38" s="2"/>
      <x:c r="G38" s="36">
        <x:f t="shared" si="4"/>
        <x:v>0</x:v>
      </x:c>
      <x:c r="H38" s="43" t="s">
        <x:v>15</x:v>
      </x:c>
      <x:c r="I38" s="1">
        <x:v>1</x:v>
      </x:c>
      <x:c r="J38" s="1">
        <x:v>1</x:v>
      </x:c>
    </x:row>
    <x:row r="39">
      <x:c r="A39" s="30" t="s">
        <x:v>215</x:v>
      </x:c>
      <x:c r="B39" s="29"/>
      <x:c r="C39" s="2" t="s">
        <x:v>254</x:v>
      </x:c>
      <x:c r="D39" s="2">
        <x:v>2</x:v>
      </x:c>
      <x:c r="E39" s="42" t="s">
        <x:v>14</x:v>
      </x:c>
      <x:c r="F39" s="2"/>
      <x:c r="G39" s="34">
        <x:f t="shared" si="4"/>
        <x:v>0</x:v>
      </x:c>
      <x:c r="H39" s="43" t="s">
        <x:v>15</x:v>
      </x:c>
      <x:c r="I39" s="1">
        <x:v>1</x:v>
      </x:c>
      <x:c r="J39" s="1">
        <x:v>2</x:v>
      </x:c>
    </x:row>
    <x:row r="40" ht="30" customHeight="1">
      <x:c r="A40" s="30" t="s">
        <x:v>228</x:v>
      </x:c>
      <x:c r="B40" s="30" t="s">
        <x:v>67</x:v>
      </x:c>
      <x:c r="C40" s="2" t="s">
        <x:v>255</x:v>
      </x:c>
      <x:c r="D40" s="2">
        <x:v>2</x:v>
      </x:c>
      <x:c r="E40" s="42" t="s">
        <x:v>14</x:v>
      </x:c>
      <x:c r="F40" s="2"/>
      <x:c r="G40" s="36">
        <x:f t="shared" si="4"/>
        <x:v>0</x:v>
      </x:c>
      <x:c r="H40" s="43" t="s">
        <x:v>15</x:v>
      </x:c>
      <x:c r="I40" s="1">
        <x:v>1</x:v>
      </x:c>
      <x:c r="J40" s="1">
        <x:v>2</x:v>
      </x:c>
    </x:row>
    <x:row r="41" ht="30" customHeight="1">
      <x:c r="A41" s="30" t="s">
        <x:v>231</x:v>
      </x:c>
      <x:c r="B41" s="30" t="s">
        <x:v>20</x:v>
      </x:c>
      <x:c r="C41" s="46" t="s">
        <x:v>256</x:v>
      </x:c>
      <x:c r="D41" s="2">
        <x:v>2</x:v>
      </x:c>
      <x:c r="E41" s="42" t="s">
        <x:v>14</x:v>
      </x:c>
      <x:c r="F41" s="2"/>
      <x:c r="G41" s="34">
        <x:f t="shared" si="4"/>
        <x:v>0</x:v>
      </x:c>
      <x:c r="H41" s="43" t="s">
        <x:v>15</x:v>
      </x:c>
      <x:c r="I41" s="1">
        <x:v>1</x:v>
      </x:c>
      <x:c r="J41" s="1">
        <x:v>2</x:v>
      </x:c>
    </x:row>
    <x:row r="42">
      <x:c r="A42" s="30" t="s">
        <x:v>233</x:v>
      </x:c>
      <x:c r="B42" s="29"/>
      <x:c r="C42" s="1" t="s">
        <x:v>257</x:v>
      </x:c>
      <x:c r="D42" s="2">
        <x:v>2</x:v>
      </x:c>
      <x:c r="E42" s="42" t="s">
        <x:v>14</x:v>
      </x:c>
      <x:c r="F42" s="2"/>
      <x:c r="G42" s="36">
        <x:f t="shared" si="4"/>
        <x:v>0</x:v>
      </x:c>
      <x:c r="H42" s="43" t="s">
        <x:v>15</x:v>
      </x:c>
      <x:c r="I42" s="1">
        <x:v>1</x:v>
      </x:c>
      <x:c r="J42" s="1">
        <x:v>2</x:v>
      </x:c>
    </x:row>
    <x:row r="43" ht="30" customHeight="1">
      <x:c r="A43" s="30" t="s">
        <x:v>235</x:v>
      </x:c>
      <x:c r="B43" s="30" t="s">
        <x:v>20</x:v>
      </x:c>
      <x:c r="C43" s="2" t="s">
        <x:v>258</x:v>
      </x:c>
      <x:c r="D43" s="2">
        <x:v>2</x:v>
      </x:c>
      <x:c r="E43" s="42" t="s">
        <x:v>14</x:v>
      </x:c>
      <x:c r="F43" s="2"/>
      <x:c r="G43" s="34">
        <x:f t="shared" si="4"/>
        <x:v>0</x:v>
      </x:c>
      <x:c r="H43" s="43" t="s">
        <x:v>15</x:v>
      </x:c>
      <x:c r="I43" s="1">
        <x:v>1</x:v>
      </x:c>
      <x:c r="J43" s="1">
        <x:v>2</x:v>
      </x:c>
    </x:row>
    <x:row r="44" ht="15" customHeight="1">
      <x:c r="A44" s="30" t="s">
        <x:v>237</x:v>
      </x:c>
      <x:c r="B44" s="29"/>
      <x:c r="C44" s="1" t="s">
        <x:v>259</x:v>
      </x:c>
      <x:c r="D44" s="2">
        <x:v>2</x:v>
      </x:c>
      <x:c r="E44" s="42" t="s">
        <x:v>14</x:v>
      </x:c>
      <x:c r="F44" s="2"/>
      <x:c r="G44" s="36">
        <x:f t="shared" si="4"/>
        <x:v>0</x:v>
      </x:c>
      <x:c r="H44" s="43" t="s">
        <x:v>15</x:v>
      </x:c>
      <x:c r="I44" s="1">
        <x:v>1</x:v>
      </x:c>
      <x:c r="J44" s="1">
        <x:v>2</x:v>
      </x:c>
    </x:row>
    <x:row r="45" ht="30" customHeight="1">
      <x:c r="A45" s="30" t="s">
        <x:v>238</x:v>
      </x:c>
      <x:c r="B45" s="30" t="s">
        <x:v>12</x:v>
      </x:c>
      <x:c r="C45" s="2" t="s">
        <x:v>260</x:v>
      </x:c>
      <x:c r="D45" s="2">
        <x:v>1</x:v>
      </x:c>
      <x:c r="E45" s="42" t="s">
        <x:v>14</x:v>
      </x:c>
      <x:c r="F45" s="2"/>
      <x:c r="G45" s="34">
        <x:f t="shared" si="4"/>
        <x:v>0</x:v>
      </x:c>
      <x:c r="H45" s="43" t="s">
        <x:v>15</x:v>
      </x:c>
      <x:c r="I45" s="1">
        <x:v>1</x:v>
      </x:c>
      <x:c r="J45" s="1">
        <x:v>1</x:v>
      </x:c>
    </x:row>
    <x:row r="46" ht="30">
      <x:c r="A46" s="30" t="s">
        <x:v>239</x:v>
      </x:c>
      <x:c r="B46" s="30" t="s">
        <x:v>12</x:v>
      </x:c>
      <x:c r="C46" s="2" t="s">
        <x:v>261</x:v>
      </x:c>
      <x:c r="D46" s="2">
        <x:v>4</x:v>
      </x:c>
      <x:c r="E46" s="42" t="s">
        <x:v>14</x:v>
      </x:c>
      <x:c r="F46" s="2"/>
      <x:c r="G46" s="36">
        <x:f t="shared" si="4"/>
        <x:v>0</x:v>
      </x:c>
      <x:c r="H46" s="43" t="s">
        <x:v>15</x:v>
      </x:c>
      <x:c r="I46" s="1">
        <x:v>1</x:v>
      </x:c>
      <x:c r="J46" s="1">
        <x:v>4</x:v>
      </x:c>
    </x:row>
    <x:row r="47">
      <x:c r="A47" s="30" t="s">
        <x:v>262</x:v>
      </x:c>
      <x:c r="B47" s="30" t="s">
        <x:v>209</x:v>
      </x:c>
      <x:c r="C47" s="1" t="s">
        <x:v>263</x:v>
      </x:c>
      <x:c r="D47" s="2">
        <x:v>1</x:v>
      </x:c>
      <x:c r="E47" s="42" t="s">
        <x:v>62</x:v>
      </x:c>
      <x:c r="F47" s="2"/>
      <x:c r="G47" s="34">
        <x:f t="shared" si="4"/>
        <x:v>0</x:v>
      </x:c>
      <x:c r="H47" s="43" t="s">
        <x:v>15</x:v>
      </x:c>
      <x:c r="I47" s="1">
        <x:v>1</x:v>
      </x:c>
      <x:c r="J47" s="1">
        <x:v>1</x:v>
      </x:c>
    </x:row>
    <x:row r="48" ht="30">
      <x:c r="A48" s="30" t="s">
        <x:v>264</x:v>
      </x:c>
      <x:c r="B48" s="30">
        <x:v>1</x:v>
      </x:c>
      <x:c r="C48" s="2" t="s">
        <x:v>265</x:v>
      </x:c>
      <x:c r="D48" s="2">
        <x:v>1</x:v>
      </x:c>
      <x:c r="E48" s="42" t="s">
        <x:v>14</x:v>
      </x:c>
      <x:c r="F48" s="2"/>
      <x:c r="G48" s="36">
        <x:f t="shared" si="4"/>
        <x:v>0</x:v>
      </x:c>
      <x:c r="H48" s="43" t="s">
        <x:v>15</x:v>
      </x:c>
      <x:c r="I48" s="1">
        <x:v>1</x:v>
      </x:c>
      <x:c r="J48" s="1">
        <x:v>1</x:v>
      </x:c>
    </x:row>
    <x:row r="49" ht="15" customHeight="1">
      <x:c r="A49" s="30" t="s">
        <x:v>266</x:v>
      </x:c>
      <x:c r="B49" s="30">
        <x:v>1</x:v>
      </x:c>
      <x:c r="C49" s="2" t="s">
        <x:v>267</x:v>
      </x:c>
      <x:c r="D49" s="2">
        <x:v>1</x:v>
      </x:c>
      <x:c r="E49" s="45" t="s">
        <x:v>14</x:v>
      </x:c>
      <x:c r="F49" s="2"/>
      <x:c r="G49" s="34">
        <x:f t="shared" si="4"/>
        <x:v>0</x:v>
      </x:c>
      <x:c r="H49" s="43" t="s">
        <x:v>15</x:v>
      </x:c>
      <x:c r="I49" s="1">
        <x:v>1</x:v>
      </x:c>
      <x:c r="J49" s="1">
        <x:v>1</x:v>
      </x:c>
    </x:row>
    <x:row r="50" ht="15" customHeight="1">
      <x:c r="A50" s="30" t="s">
        <x:v>268</x:v>
      </x:c>
      <x:c r="B50" s="30">
        <x:v>1</x:v>
      </x:c>
      <x:c r="C50" s="2" t="s">
        <x:v>269</x:v>
      </x:c>
      <x:c r="D50" s="2">
        <x:v>1</x:v>
      </x:c>
      <x:c r="E50" s="45" t="s">
        <x:v>14</x:v>
      </x:c>
      <x:c r="F50" s="2"/>
      <x:c r="G50" s="36">
        <x:f t="shared" si="4"/>
        <x:v>0</x:v>
      </x:c>
      <x:c r="H50" s="43" t="s">
        <x:v>15</x:v>
      </x:c>
      <x:c r="I50" s="1">
        <x:v>1</x:v>
      </x:c>
      <x:c r="J50" s="1">
        <x:v>1</x:v>
      </x:c>
    </x:row>
    <x:row r="51">
      <x:c r="A51" s="77" t="s">
        <x:v>270</x:v>
      </x:c>
      <x:c r="B51" s="78"/>
      <x:c r="C51" s="78"/>
      <x:c r="D51" s="78"/>
      <x:c r="E51" s="78"/>
      <x:c r="F51" s="79"/>
      <x:c r="G51" s="36" t="n">
        <x:f>SUM(G32+G34+G36+G38+G40+G41+G43+G45+G46+G47+G48+G49+G50)</x:f>
        <x:v>0</x:v>
      </x:c>
      <x:c r="H51" s="62" t="s">
        <x:v>15</x:v>
      </x:c>
      <x:c r="I51" s="63"/>
      <x:c r="J51" s="64"/>
    </x:row>
    <x:row r="52">
      <x:c r="A52" s="77" t="s">
        <x:v>271</x:v>
      </x:c>
      <x:c r="B52" s="78"/>
      <x:c r="C52" s="78"/>
      <x:c r="D52" s="78"/>
      <x:c r="E52" s="78"/>
      <x:c r="F52" s="79"/>
      <x:c r="G52" s="36" t="n">
        <x:f>SUM(G33+G35+G37+G39+G42+G44)</x:f>
        <x:v>0</x:v>
      </x:c>
      <x:c r="H52" s="62" t="s">
        <x:v>15</x:v>
      </x:c>
      <x:c r="I52" s="63"/>
      <x:c r="J52" s="64"/>
    </x:row>
    <x:row r="53">
      <x:c r="A53" s="81" t="s">
        <x:v>195</x:v>
      </x:c>
      <x:c r="B53" s="81"/>
      <x:c r="C53" s="81"/>
      <x:c r="D53" s="81"/>
      <x:c r="E53" s="81"/>
      <x:c r="F53" s="81"/>
      <x:c r="G53" s="81"/>
      <x:c r="H53" s="81"/>
      <x:c r="I53" s="81"/>
      <x:c r="J53" s="81"/>
    </x:row>
    <x:row r="54" ht="15" customHeight="1">
      <x:c r="A54" s="29" t="s">
        <x:v>272</x:v>
      </x:c>
      <x:c r="B54" s="31" t="s">
        <x:v>196</x:v>
      </x:c>
      <x:c r="C54" s="3" t="s">
        <x:v>197</x:v>
      </x:c>
      <x:c r="D54" s="3">
        <x:v>1</x:v>
      </x:c>
      <x:c r="E54" s="3" t="s">
        <x:v>62</x:v>
      </x:c>
      <x:c r="F54" s="39"/>
      <x:c r="G54" s="34" t="n">
        <x:f t="shared" ref="G54:G55" si="5">SUM(F54*D54)</x:f>
        <x:v>0</x:v>
      </x:c>
      <x:c r="H54" s="3" t="s">
        <x:v>15</x:v>
      </x:c>
      <x:c r="I54" s="1">
        <x:v>1</x:v>
      </x:c>
      <x:c r="J54" s="1">
        <x:v>1</x:v>
      </x:c>
    </x:row>
    <x:row r="55">
      <x:c r="A55" s="29" t="s">
        <x:v>273</x:v>
      </x:c>
      <x:c r="B55" s="30" t="s">
        <x:v>198</x:v>
      </x:c>
      <x:c r="C55" s="1" t="s">
        <x:v>199</x:v>
      </x:c>
      <x:c r="D55" s="2">
        <x:v>1</x:v>
      </x:c>
      <x:c r="E55" s="43" t="s">
        <x:v>62</x:v>
      </x:c>
      <x:c r="F55" s="2"/>
      <x:c r="G55" s="36">
        <x:f t="shared" si="5"/>
        <x:v>0</x:v>
      </x:c>
      <x:c r="H55" s="1" t="s">
        <x:v>15</x:v>
      </x:c>
      <x:c r="I55" s="1">
        <x:v>1</x:v>
      </x:c>
      <x:c r="J55" s="1">
        <x:v>1</x:v>
      </x:c>
    </x:row>
    <x:row r="56" ht="15" customHeight="1">
      <x:c r="A56" s="29" t="s">
        <x:v>274</x:v>
      </x:c>
      <x:c r="B56" s="31" t="s">
        <x:v>240</x:v>
      </x:c>
      <x:c r="C56" s="3" t="s">
        <x:v>241</x:v>
      </x:c>
      <x:c r="D56" s="3">
        <x:v>1</x:v>
      </x:c>
      <x:c r="E56" s="3" t="s">
        <x:v>62</x:v>
      </x:c>
      <x:c r="F56" s="39"/>
      <x:c r="G56" s="34" t="n">
        <x:f>SUM(F56*D56)</x:f>
        <x:v>0</x:v>
      </x:c>
      <x:c r="H56" s="3" t="s">
        <x:v>15</x:v>
      </x:c>
      <x:c r="I56" s="1">
        <x:v>1</x:v>
      </x:c>
      <x:c r="J56" s="1">
        <x:v>1</x:v>
      </x:c>
    </x:row>
    <x:row r="57" ht="15" customHeight="1">
      <x:c r="A57" s="82" t="s">
        <x:v>275</x:v>
      </x:c>
      <x:c r="B57" s="83"/>
      <x:c r="C57" s="83"/>
      <x:c r="D57" s="83"/>
      <x:c r="E57" s="83"/>
      <x:c r="F57" s="84"/>
      <x:c r="G57" s="51" t="n">
        <x:f>SUM(G51:G56)</x:f>
        <x:v>0</x:v>
      </x:c>
      <x:c r="H57" s="58" t="s">
        <x:v>15</x:v>
      </x:c>
      <x:c r="I57" s="59"/>
      <x:c r="J57" s="60"/>
    </x:row>
    <x:row r="59" ht="30" customHeight="1">
      <x:c r="L59" s="17"/>
    </x:row>
    <x:row r="61" ht="30" customHeight="1">
      <x:c r="A61" s="94" t="s">
        <x:v>203</x:v>
      </x:c>
      <x:c r="B61" s="95"/>
      <x:c r="C61" s="95"/>
      <x:c r="D61" s="95"/>
      <x:c r="E61" s="95"/>
      <x:c r="F61" s="95"/>
      <x:c r="G61" s="95"/>
      <x:c r="H61" s="95"/>
      <x:c r="I61" s="95"/>
      <x:c r="J61" s="96"/>
    </x:row>
    <x:row r="62">
      <x:c r="A62" s="88" t="s">
        <x:v>204</x:v>
      </x:c>
      <x:c r="B62" s="89"/>
      <x:c r="C62" s="89"/>
      <x:c r="D62" s="89"/>
      <x:c r="E62" s="89"/>
      <x:c r="F62" s="89"/>
      <x:c r="G62" s="89"/>
      <x:c r="H62" s="89"/>
      <x:c r="I62" s="89"/>
      <x:c r="J62" s="90"/>
    </x:row>
    <x:row r="63" ht="77.25" customHeight="1">
      <x:c r="A63" s="91"/>
      <x:c r="B63" s="92"/>
      <x:c r="C63" s="92"/>
      <x:c r="D63" s="92"/>
      <x:c r="E63" s="92"/>
      <x:c r="F63" s="92"/>
      <x:c r="G63" s="92"/>
      <x:c r="H63" s="92"/>
      <x:c r="I63" s="92"/>
      <x:c r="J63" s="93"/>
    </x:row>
    <x:row r="64">
      <x:c r="A64" s="1" t="s">
        <x:v>205</x:v>
      </x:c>
      <x:c r="B64" s="68" t="s">
        <x:v>206</x:v>
      </x:c>
      <x:c r="C64" s="66"/>
      <x:c r="D64" s="66"/>
      <x:c r="E64" s="66"/>
      <x:c r="F64" s="66"/>
      <x:c r="G64" s="66"/>
      <x:c r="H64" s="66"/>
      <x:c r="I64" s="66"/>
      <x:c r="J64" s="67"/>
    </x:row>
    <x:row r="65">
      <x:c r="A65" s="107" t="s">
        <x:v>73</x:v>
      </x:c>
      <x:c r="B65" s="97" t="s">
        <x:v>207</x:v>
      </x:c>
      <x:c r="C65" s="98"/>
      <x:c r="D65" s="98"/>
      <x:c r="E65" s="98"/>
      <x:c r="F65" s="98"/>
      <x:c r="G65" s="98"/>
      <x:c r="H65" s="98"/>
      <x:c r="I65" s="98"/>
      <x:c r="J65" s="99"/>
    </x:row>
    <x:row r="66">
      <x:c r="A66" s="108"/>
      <x:c r="B66" s="100"/>
      <x:c r="C66" s="101"/>
      <x:c r="D66" s="101"/>
      <x:c r="E66" s="101"/>
      <x:c r="F66" s="101"/>
      <x:c r="G66" s="101"/>
      <x:c r="H66" s="101"/>
      <x:c r="I66" s="101"/>
      <x:c r="J66" s="102"/>
    </x:row>
    <x:row r="67" ht="33" customHeight="1">
      <x:c r="A67" s="108"/>
      <x:c r="B67" s="100"/>
      <x:c r="C67" s="101"/>
      <x:c r="D67" s="101"/>
      <x:c r="E67" s="101"/>
      <x:c r="F67" s="101"/>
      <x:c r="G67" s="101"/>
      <x:c r="H67" s="101"/>
      <x:c r="I67" s="101"/>
      <x:c r="J67" s="102"/>
      <x:c r="L67" s="17"/>
    </x:row>
    <x:row r="68" ht="15" hidden="1" customHeight="1">
      <x:c r="A68" s="109"/>
      <x:c r="B68" s="103"/>
      <x:c r="C68" s="104"/>
      <x:c r="D68" s="104"/>
      <x:c r="E68" s="104"/>
      <x:c r="F68" s="104"/>
      <x:c r="G68" s="104"/>
      <x:c r="H68" s="104"/>
      <x:c r="I68" s="104"/>
      <x:c r="J68" s="105"/>
    </x:row>
    <x:row r="69">
      <x:c r="A69" s="107" t="s">
        <x:v>12</x:v>
      </x:c>
      <x:c r="B69" s="97" t="s">
        <x:v>208</x:v>
      </x:c>
      <x:c r="C69" s="98"/>
      <x:c r="D69" s="98"/>
      <x:c r="E69" s="98"/>
      <x:c r="F69" s="98"/>
      <x:c r="G69" s="98"/>
      <x:c r="H69" s="98"/>
      <x:c r="I69" s="98"/>
      <x:c r="J69" s="99"/>
    </x:row>
    <x:row r="70">
      <x:c r="A70" s="108"/>
      <x:c r="B70" s="100"/>
      <x:c r="C70" s="101"/>
      <x:c r="D70" s="101"/>
      <x:c r="E70" s="101"/>
      <x:c r="F70" s="101"/>
      <x:c r="G70" s="101"/>
      <x:c r="H70" s="101"/>
      <x:c r="I70" s="101"/>
      <x:c r="J70" s="102"/>
    </x:row>
    <x:row r="71" ht="29.25" customHeight="1">
      <x:c r="A71" s="109"/>
      <x:c r="B71" s="103"/>
      <x:c r="C71" s="104"/>
      <x:c r="D71" s="104"/>
      <x:c r="E71" s="104"/>
      <x:c r="F71" s="104"/>
      <x:c r="G71" s="104"/>
      <x:c r="H71" s="104"/>
      <x:c r="I71" s="104"/>
      <x:c r="J71" s="105"/>
    </x:row>
    <x:row r="72">
      <x:c r="A72" s="107" t="s">
        <x:v>209</x:v>
      </x:c>
      <x:c r="B72" s="97" t="s">
        <x:v>210</x:v>
      </x:c>
      <x:c r="C72" s="98"/>
      <x:c r="D72" s="98"/>
      <x:c r="E72" s="98"/>
      <x:c r="F72" s="98"/>
      <x:c r="G72" s="98"/>
      <x:c r="H72" s="98"/>
      <x:c r="I72" s="98"/>
      <x:c r="J72" s="99"/>
      <x:c r="K72" s="17"/>
      <x:c r="L72" s="17"/>
    </x:row>
    <x:row r="73" ht="20.25" customHeight="1">
      <x:c r="A73" s="109"/>
      <x:c r="B73" s="103"/>
      <x:c r="C73" s="104"/>
      <x:c r="D73" s="104"/>
      <x:c r="E73" s="104"/>
      <x:c r="F73" s="104"/>
      <x:c r="G73" s="104"/>
      <x:c r="H73" s="104"/>
      <x:c r="I73" s="104"/>
      <x:c r="J73" s="105"/>
      <x:c r="K73" s="17"/>
      <x:c r="L73" s="17"/>
    </x:row>
    <x:row r="74">
      <x:c r="A74" s="107" t="s">
        <x:v>67</x:v>
      </x:c>
      <x:c r="B74" s="97" t="s">
        <x:v>211</x:v>
      </x:c>
      <x:c r="C74" s="98"/>
      <x:c r="D74" s="98"/>
      <x:c r="E74" s="98"/>
      <x:c r="F74" s="98"/>
      <x:c r="G74" s="98"/>
      <x:c r="H74" s="98"/>
      <x:c r="I74" s="98"/>
      <x:c r="J74" s="99"/>
    </x:row>
    <x:row r="75">
      <x:c r="A75" s="108"/>
      <x:c r="B75" s="100"/>
      <x:c r="C75" s="101"/>
      <x:c r="D75" s="101"/>
      <x:c r="E75" s="101"/>
      <x:c r="F75" s="101"/>
      <x:c r="G75" s="101"/>
      <x:c r="H75" s="101"/>
      <x:c r="I75" s="101"/>
      <x:c r="J75" s="102"/>
    </x:row>
    <x:row r="76" ht="33" customHeight="1">
      <x:c r="A76" s="109"/>
      <x:c r="B76" s="103"/>
      <x:c r="C76" s="104"/>
      <x:c r="D76" s="104"/>
      <x:c r="E76" s="104"/>
      <x:c r="F76" s="104"/>
      <x:c r="G76" s="104"/>
      <x:c r="H76" s="104"/>
      <x:c r="I76" s="104"/>
      <x:c r="J76" s="105"/>
    </x:row>
    <x:row r="77">
      <x:c r="A77" s="107" t="s">
        <x:v>20</x:v>
      </x:c>
      <x:c r="B77" s="97" t="s">
        <x:v>212</x:v>
      </x:c>
      <x:c r="C77" s="110"/>
      <x:c r="D77" s="110"/>
      <x:c r="E77" s="110"/>
      <x:c r="F77" s="110"/>
      <x:c r="G77" s="110"/>
      <x:c r="H77" s="110"/>
      <x:c r="I77" s="110"/>
      <x:c r="J77" s="111"/>
    </x:row>
    <x:row r="78">
      <x:c r="A78" s="108"/>
      <x:c r="B78" s="112"/>
      <x:c r="C78" s="113"/>
      <x:c r="D78" s="113"/>
      <x:c r="E78" s="113"/>
      <x:c r="F78" s="113"/>
      <x:c r="G78" s="113"/>
      <x:c r="H78" s="113"/>
      <x:c r="I78" s="113"/>
      <x:c r="J78" s="114"/>
    </x:row>
    <x:row r="79" ht="15" customHeight="1">
      <x:c r="A79" s="108"/>
      <x:c r="B79" s="112"/>
      <x:c r="C79" s="113"/>
      <x:c r="D79" s="113"/>
      <x:c r="E79" s="113"/>
      <x:c r="F79" s="113"/>
      <x:c r="G79" s="113"/>
      <x:c r="H79" s="113"/>
      <x:c r="I79" s="113"/>
      <x:c r="J79" s="114"/>
    </x:row>
    <x:row r="80">
      <x:c r="A80" s="108"/>
      <x:c r="B80" s="112"/>
      <x:c r="C80" s="113"/>
      <x:c r="D80" s="113"/>
      <x:c r="E80" s="113"/>
      <x:c r="F80" s="113"/>
      <x:c r="G80" s="113"/>
      <x:c r="H80" s="113"/>
      <x:c r="I80" s="113"/>
      <x:c r="J80" s="114"/>
    </x:row>
    <x:row r="81" ht="15" customHeight="1">
      <x:c r="A81" s="108"/>
      <x:c r="B81" s="112"/>
      <x:c r="C81" s="113"/>
      <x:c r="D81" s="113"/>
      <x:c r="E81" s="113"/>
      <x:c r="F81" s="113"/>
      <x:c r="G81" s="113"/>
      <x:c r="H81" s="113"/>
      <x:c r="I81" s="113"/>
      <x:c r="J81" s="114"/>
    </x:row>
    <x:row r="82" ht="15" customHeight="1">
      <x:c r="A82" s="108"/>
      <x:c r="B82" s="112"/>
      <x:c r="C82" s="113"/>
      <x:c r="D82" s="113"/>
      <x:c r="E82" s="113"/>
      <x:c r="F82" s="113"/>
      <x:c r="G82" s="113"/>
      <x:c r="H82" s="113"/>
      <x:c r="I82" s="113"/>
      <x:c r="J82" s="114"/>
    </x:row>
    <x:row r="83" ht="15" customHeight="1">
      <x:c r="A83" s="108"/>
      <x:c r="B83" s="112"/>
      <x:c r="C83" s="113"/>
      <x:c r="D83" s="113"/>
      <x:c r="E83" s="113"/>
      <x:c r="F83" s="113"/>
      <x:c r="G83" s="113"/>
      <x:c r="H83" s="113"/>
      <x:c r="I83" s="113"/>
      <x:c r="J83" s="114"/>
    </x:row>
    <x:row r="84" ht="111.75" customHeight="1">
      <x:c r="A84" s="109"/>
      <x:c r="B84" s="115"/>
      <x:c r="C84" s="116"/>
      <x:c r="D84" s="116"/>
      <x:c r="E84" s="116"/>
      <x:c r="F84" s="116"/>
      <x:c r="G84" s="116"/>
      <x:c r="H84" s="116"/>
      <x:c r="I84" s="116"/>
      <x:c r="J84" s="117"/>
    </x:row>
    <x:row r="85" ht="15.75" customHeight="1">
      <x:c r="A85" s="107" t="s">
        <x:v>23</x:v>
      </x:c>
      <x:c r="B85" s="97" t="s">
        <x:v>213</x:v>
      </x:c>
      <x:c r="C85" s="98"/>
      <x:c r="D85" s="98"/>
      <x:c r="E85" s="98"/>
      <x:c r="F85" s="98"/>
      <x:c r="G85" s="98"/>
      <x:c r="H85" s="98"/>
      <x:c r="I85" s="98"/>
      <x:c r="J85" s="99"/>
    </x:row>
    <x:row r="86" ht="15" hidden="1" customHeight="1">
      <x:c r="A86" s="108"/>
      <x:c r="B86" s="100"/>
      <x:c r="C86" s="101"/>
      <x:c r="D86" s="101"/>
      <x:c r="E86" s="101"/>
      <x:c r="F86" s="101"/>
      <x:c r="G86" s="101"/>
      <x:c r="H86" s="101"/>
      <x:c r="I86" s="101"/>
      <x:c r="J86" s="102"/>
    </x:row>
    <x:row r="87" ht="15" hidden="1" customHeight="1">
      <x:c r="A87" s="108"/>
      <x:c r="B87" s="100"/>
      <x:c r="C87" s="101"/>
      <x:c r="D87" s="101"/>
      <x:c r="E87" s="101"/>
      <x:c r="F87" s="101"/>
      <x:c r="G87" s="101"/>
      <x:c r="H87" s="101"/>
      <x:c r="I87" s="101"/>
      <x:c r="J87" s="102"/>
    </x:row>
    <x:row r="88" ht="19.5" customHeight="1">
      <x:c r="A88" s="109"/>
      <x:c r="B88" s="103"/>
      <x:c r="C88" s="104"/>
      <x:c r="D88" s="104"/>
      <x:c r="E88" s="104"/>
      <x:c r="F88" s="104"/>
      <x:c r="G88" s="104"/>
      <x:c r="H88" s="104"/>
      <x:c r="I88" s="104"/>
      <x:c r="J88" s="105"/>
    </x:row>
    <x:row r="89">
      <x:c r="A89" s="107" t="s">
        <x:v>84</x:v>
      </x:c>
      <x:c r="B89" s="97" t="s">
        <x:v>214</x:v>
      </x:c>
      <x:c r="C89" s="98"/>
      <x:c r="D89" s="98"/>
      <x:c r="E89" s="98"/>
      <x:c r="F89" s="98"/>
      <x:c r="G89" s="98"/>
      <x:c r="H89" s="98"/>
      <x:c r="I89" s="98"/>
      <x:c r="J89" s="99"/>
    </x:row>
    <x:row r="90">
      <x:c r="A90" s="108"/>
      <x:c r="B90" s="100"/>
      <x:c r="C90" s="101"/>
      <x:c r="D90" s="101"/>
      <x:c r="E90" s="101"/>
      <x:c r="F90" s="101"/>
      <x:c r="G90" s="101"/>
      <x:c r="H90" s="101"/>
      <x:c r="I90" s="101"/>
      <x:c r="J90" s="102"/>
    </x:row>
    <x:row r="91" ht="16.5" customHeight="1">
      <x:c r="A91" s="109"/>
      <x:c r="B91" s="103"/>
      <x:c r="C91" s="104"/>
      <x:c r="D91" s="104"/>
      <x:c r="E91" s="104"/>
      <x:c r="F91" s="104"/>
      <x:c r="G91" s="104"/>
      <x:c r="H91" s="104"/>
      <x:c r="I91" s="104"/>
      <x:c r="J91" s="105"/>
    </x:row>
    <x:row r="92">
      <x:c r="A92" s="47" t="s">
        <x:v>215</x:v>
      </x:c>
      <x:c r="B92" s="74" t="s">
        <x:v>216</x:v>
      </x:c>
      <x:c r="C92" s="75"/>
      <x:c r="D92" s="75"/>
      <x:c r="E92" s="75"/>
      <x:c r="F92" s="75"/>
      <x:c r="G92" s="75"/>
      <x:c r="H92" s="75"/>
      <x:c r="I92" s="75"/>
      <x:c r="J92" s="76"/>
    </x:row>
    <x:row r="93">
      <x:c r="C93" s="69"/>
    </x:row>
  </x:sheetData>
  <x:mergeCells>
    <x:mergeCell ref="A51:F51"/>
    <x:mergeCell ref="A52:F52"/>
    <x:mergeCell ref="A53:J53"/>
    <x:mergeCell ref="A57:F57"/>
    <x:mergeCell ref="A85:A88"/>
    <x:mergeCell ref="B77:J84"/>
    <x:mergeCell ref="A74:A76"/>
    <x:mergeCell ref="B74:J76"/>
    <x:mergeCell ref="A77:A84"/>
    <x:mergeCell ref="A89:A91"/>
    <x:mergeCell ref="B89:J91"/>
    <x:mergeCell ref="B65:J68"/>
    <x:mergeCell ref="A69:A71"/>
    <x:mergeCell ref="B69:J71"/>
    <x:mergeCell ref="A72:A73"/>
    <x:mergeCell ref="B72:J73"/>
    <x:mergeCell ref="B92:J92"/>
    <x:mergeCell ref="A22:F22"/>
    <x:mergeCell ref="A23:F23"/>
    <x:mergeCell ref="A1:J1"/>
    <x:mergeCell ref="A3:J3"/>
    <x:mergeCell ref="A18:J18"/>
    <x:mergeCell ref="A14:J14"/>
    <x:mergeCell ref="A7:J7"/>
    <x:mergeCell ref="A24:F24"/>
    <x:mergeCell ref="H24:J24"/>
    <x:mergeCell ref="A62:J63"/>
    <x:mergeCell ref="A61:J61"/>
    <x:mergeCell ref="B85:J88"/>
    <x:mergeCell ref="A29:J29"/>
    <x:mergeCell ref="A31:J31"/>
    <x:mergeCell ref="A65:A6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2" max="2" width="2.5703125" customWidth="1"/>
    <x:col min="3" max="3" width="57.5703125" customWidth="1"/>
    <x:col min="4" max="4" width="16.28515625" customWidth="1"/>
    <x:col min="5" max="5" width="2.28515625" hidden="1" customWidth="1"/>
    <x:col min="6" max="6" width="18.140625" customWidth="1"/>
    <x:col min="7" max="7" width="18.42578125" customWidth="1"/>
    <x:col min="8" max="8" width="7.28515625" customWidth="1"/>
  </x:cols>
  <x:sheetData>
    <x:row r="1">
      <x:c r="A1" s="80" t="s">
        <x:v>276</x:v>
      </x:c>
      <x:c r="B1" s="80"/>
      <x:c r="C1" s="80"/>
      <x:c r="D1" s="80"/>
      <x:c r="E1" s="80"/>
      <x:c r="F1" s="80"/>
      <x:c r="G1" s="80"/>
      <x:c r="H1" s="80"/>
    </x:row>
    <x:row r="2">
      <x:c r="A2" s="122" t="s">
        <x:v>277</x:v>
      </x:c>
      <x:c r="B2" s="123"/>
      <x:c r="C2" s="47" t="s">
        <x:v>278</x:v>
      </x:c>
      <x:c r="D2" s="122" t="s">
        <x:v>279</x:v>
      </x:c>
      <x:c r="E2" s="123"/>
      <x:c r="F2" s="47" t="s">
        <x:v>280</x:v>
      </x:c>
      <x:c r="G2" s="124" t="s">
        <x:v>281</x:v>
      </x:c>
      <x:c r="H2" s="125"/>
    </x:row>
    <x:row r="3">
      <x:c r="A3" s="126"/>
      <x:c r="B3" s="127"/>
      <x:c r="C3" s="130" t="s">
        <x:v>282</x:v>
      </x:c>
      <x:c r="D3" s="126" t="s">
        <x:v>283</x:v>
      </x:c>
      <x:c r="E3" s="127"/>
      <x:c r="F3" s="132"/>
      <x:c r="G3" s="134"/>
      <x:c r="H3" s="135"/>
    </x:row>
    <x:row r="4">
      <x:c r="A4" s="128"/>
      <x:c r="B4" s="129"/>
      <x:c r="C4" s="131"/>
      <x:c r="D4" s="128"/>
      <x:c r="E4" s="129"/>
      <x:c r="F4" s="133"/>
      <x:c r="G4" s="136"/>
      <x:c r="H4" s="137"/>
    </x:row>
    <x:row r="5">
      <x:c r="A5" s="138" t="s">
        <x:v>284</x:v>
      </x:c>
      <x:c r="B5" s="139"/>
      <x:c r="C5" s="138" t="s">
        <x:v>285</x:v>
      </x:c>
      <x:c r="D5" s="140"/>
      <x:c r="E5" s="140"/>
      <x:c r="F5" s="139"/>
      <x:c r="G5" s="30" t="s">
        <x:v>7</x:v>
      </x:c>
      <x:c r="H5" s="30" t="s">
        <x:v>8</x:v>
      </x:c>
    </x:row>
    <x:row r="6">
      <x:c r="A6" s="138" t="s">
        <x:v>73</x:v>
      </x:c>
      <x:c r="B6" s="139"/>
      <x:c r="C6" s="141" t="s">
        <x:v>286</x:v>
      </x:c>
      <x:c r="D6" s="142"/>
      <x:c r="E6" s="142"/>
      <x:c r="F6" s="143"/>
      <x:c r="G6" s="49" t="n">
        <x:f>'VZT Jurajov dvor'!G195</x:f>
        <x:v>0</x:v>
      </x:c>
      <x:c r="H6" s="1" t="s">
        <x:v>15</x:v>
      </x:c>
    </x:row>
    <x:row r="7" ht="15" customHeight="1">
      <x:c r="A7" s="138" t="s">
        <x:v>12</x:v>
      </x:c>
      <x:c r="B7" s="139"/>
      <x:c r="C7" s="141" t="s">
        <x:v>287</x:v>
      </x:c>
      <x:c r="D7" s="142"/>
      <x:c r="E7" s="142"/>
      <x:c r="F7" s="143"/>
      <x:c r="G7" s="50" t="n">
        <x:f>'VZT Petržalka a Hroboňova'!G24</x:f>
        <x:v>0</x:v>
      </x:c>
      <x:c r="H7" s="1" t="s">
        <x:v>15</x:v>
      </x:c>
    </x:row>
    <x:row r="8">
      <x:c r="A8" s="138" t="s">
        <x:v>209</x:v>
      </x:c>
      <x:c r="B8" s="139"/>
      <x:c r="C8" s="141" t="s">
        <x:v>288</x:v>
      </x:c>
      <x:c r="D8" s="142"/>
      <x:c r="E8" s="142"/>
      <x:c r="F8" s="143"/>
      <x:c r="G8" s="49" t="n">
        <x:f>'VZT Petržalka a Hroboňova'!G57</x:f>
        <x:v>0</x:v>
      </x:c>
      <x:c r="H8" s="3" t="s">
        <x:v>15</x:v>
      </x:c>
    </x:row>
    <x:row r="9">
      <x:c r="A9" s="144" t="s">
        <x:v>289</x:v>
      </x:c>
      <x:c r="B9" s="145"/>
      <x:c r="C9" s="145"/>
      <x:c r="D9" s="145"/>
      <x:c r="E9" s="145"/>
      <x:c r="F9" s="146"/>
      <x:c r="G9" s="150" t="n">
        <x:f>SUM(G6:G8)</x:f>
        <x:v>0</x:v>
      </x:c>
      <x:c r="H9" s="152" t="s">
        <x:v>15</x:v>
      </x:c>
    </x:row>
    <x:row r="10">
      <x:c r="A10" s="147"/>
      <x:c r="B10" s="148"/>
      <x:c r="C10" s="148"/>
      <x:c r="D10" s="148"/>
      <x:c r="E10" s="148"/>
      <x:c r="F10" s="149"/>
      <x:c r="G10" s="151"/>
      <x:c r="H10" s="153"/>
    </x:row>
    <x:row r="11">
      <x:c r="A11" s="297" t="str">
        <x:v>Výzva č. 05_2026_kategória 2</x:v>
      </x:c>
    </x:row>
    <x:row r="13">
      <x:c r="A13" s="26"/>
      <x:c r="B13" s="26"/>
      <x:c r="C13" s="48" t="s">
        <x:v>290</x:v>
      </x:c>
      <x:c r="D13" s="26"/>
      <x:c r="E13" s="26"/>
      <x:c r="F13" s="26"/>
      <x:c r="G13" s="26"/>
      <x:c r="H13" s="26"/>
    </x:row>
    <x:row r="14">
      <x:c r="A14" s="26"/>
      <x:c r="B14" s="26"/>
      <x:c r="C14" s="26"/>
      <x:c r="D14" s="26"/>
      <x:c r="E14" s="26"/>
      <x:c r="F14" s="26"/>
      <x:c r="G14" s="26"/>
      <x:c r="H14" s="26"/>
    </x:row>
    <x:row r="15">
      <x:c r="A15" s="26"/>
      <x:c r="B15" s="26"/>
      <x:c r="C15" s="48" t="s">
        <x:v>291</x:v>
      </x:c>
      <x:c r="D15" s="48" t="s">
        <x:v>292</x:v>
      </x:c>
      <x:c r="E15" s="48"/>
      <x:c r="F15" s="48"/>
      <x:c r="G15" s="48"/>
      <x:c r="H15" s="26"/>
    </x:row>
    <x:row r="16">
      <x:c r="A16" s="26"/>
      <x:c r="B16" s="26"/>
      <x:c r="C16" s="26"/>
      <x:c r="D16" s="26"/>
      <x:c r="E16" s="26"/>
      <x:c r="F16" s="26"/>
      <x:c r="G16" s="26"/>
      <x:c r="H16" s="26"/>
    </x:row>
    <x:row r="17">
      <x:c r="A17" s="26"/>
      <x:c r="B17" s="26"/>
      <x:c r="C17" s="48" t="s">
        <x:v>293</x:v>
      </x:c>
      <x:c r="D17" s="48" t="s">
        <x:v>292</x:v>
      </x:c>
      <x:c r="E17" s="48"/>
      <x:c r="F17" s="48"/>
      <x:c r="G17" s="48"/>
      <x:c r="H17" s="26"/>
    </x:row>
  </x:sheetData>
  <x:mergeCells>
    <x:mergeCell ref="A9:F10"/>
    <x:mergeCell ref="G9:G10"/>
    <x:mergeCell ref="H9:H10"/>
    <x:mergeCell ref="A8:B8"/>
    <x:mergeCell ref="C8:F8"/>
    <x:mergeCell ref="A5:B5"/>
    <x:mergeCell ref="C5:F5"/>
    <x:mergeCell ref="A6:B6"/>
    <x:mergeCell ref="C6:F6"/>
    <x:mergeCell ref="A7:B7"/>
    <x:mergeCell ref="C7:F7"/>
    <x:mergeCell ref="A1:H1"/>
    <x:mergeCell ref="A2:B2"/>
    <x:mergeCell ref="D2:E2"/>
    <x:mergeCell ref="G2:H2"/>
    <x:mergeCell ref="A3:B4"/>
    <x:mergeCell ref="C3:C4"/>
    <x:mergeCell ref="D3:E4"/>
    <x:mergeCell ref="F3:F4"/>
    <x:mergeCell ref="G3:H4"/>
  </x:mergeCells>
  <x:pageMargins left="0.7" right="0.7" top="0.75" bottom="0.75" header="0.3" footer="0.3"/>
</x:worksheet>
</file>