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.pudis\OneDrive - Hlavne mesto SR Bratislava\Documents\verejne obstaravania\prenajom tlaciarni\nova zakazka\podklady\"/>
    </mc:Choice>
  </mc:AlternateContent>
  <xr:revisionPtr revIDLastSave="0" documentId="13_ncr:1_{0B586B52-EA59-4F4C-892F-83AAFC49F887}" xr6:coauthVersionLast="45" xr6:coauthVersionMax="45" xr10:uidLastSave="{00000000-0000-0000-0000-000000000000}"/>
  <bookViews>
    <workbookView xWindow="-120" yWindow="-120" windowWidth="29040" windowHeight="15840" xr2:uid="{FF5634C0-052F-4382-A48D-0854D81F37D1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5" i="1" l="1"/>
  <c r="H26" i="1"/>
  <c r="H27" i="1"/>
  <c r="H28" i="1"/>
  <c r="H29" i="1"/>
  <c r="H30" i="1"/>
  <c r="H20" i="1"/>
  <c r="H21" i="1"/>
  <c r="H19" i="1"/>
  <c r="F22" i="1" l="1"/>
  <c r="H22" i="1" s="1"/>
  <c r="F23" i="1"/>
  <c r="H23" i="1" s="1"/>
  <c r="I22" i="1" l="1"/>
  <c r="F24" i="1"/>
  <c r="H24" i="1" s="1"/>
  <c r="I26" i="1"/>
  <c r="I27" i="1"/>
  <c r="I25" i="1"/>
  <c r="I21" i="1"/>
  <c r="I20" i="1"/>
  <c r="I19" i="1"/>
  <c r="I30" i="1"/>
  <c r="I29" i="1"/>
  <c r="I28" i="1"/>
  <c r="I23" i="1" l="1"/>
  <c r="I31" i="1" s="1"/>
  <c r="I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Pudiš Ivan, Mgr</author>
  </authors>
  <commentList>
    <comment ref="K4" authorId="0" shapeId="0" xr:uid="{2DBAD0BB-D786-476B-B382-4722956CFA5D}">
      <text>
        <r>
          <rPr>
            <sz val="10"/>
            <color indexed="81"/>
            <rFont val="Segoe UI"/>
            <family val="2"/>
            <charset val="238"/>
          </rPr>
          <t>minimálna úroveň, ktorú  verejný obstarávateľ vyžaduje pre splnenie podmienky účasti týkajúcej sa osobnej alebo odbornej spôsobilosti je uvedená v oznámení o vyhlásení verejného obstarávania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D11" authorId="0" shapeId="0" xr:uid="{1CA597EC-0175-4124-AECF-991D5C23E008}">
      <text>
        <r>
          <rPr>
            <sz val="10"/>
            <color indexed="81"/>
            <rFont val="Segoe UI"/>
            <family val="2"/>
            <charset val="238"/>
          </rPr>
          <t xml:space="preserve">ak je uchádzač platca DPH, tak do bunky D 11 vyplní hodnotu </t>
        </r>
        <r>
          <rPr>
            <b/>
            <sz val="10"/>
            <color indexed="81"/>
            <rFont val="Segoe UI"/>
            <family val="2"/>
            <charset val="238"/>
          </rPr>
          <t xml:space="preserve">áno; </t>
        </r>
        <r>
          <rPr>
            <sz val="10"/>
            <color indexed="81"/>
            <rFont val="Segoe UI"/>
            <family val="2"/>
            <charset val="238"/>
          </rPr>
          <t xml:space="preserve">ak uchádzač nie je platca DPH vyplní hodnotu </t>
        </r>
        <r>
          <rPr>
            <b/>
            <sz val="10"/>
            <color indexed="81"/>
            <rFont val="Segoe UI"/>
            <family val="2"/>
            <charset val="238"/>
          </rPr>
          <t xml:space="preserve">nie.
</t>
        </r>
        <r>
          <rPr>
            <sz val="10"/>
            <color indexed="81"/>
            <rFont val="Segoe UI"/>
            <family val="2"/>
            <charset val="238"/>
          </rPr>
          <t xml:space="preserve">V prípade, že uchádzač vyplní, že nie je platca DPH, kalkulačka nebude zohľadňovať pri výpočtoch sadzbu DPH.
</t>
        </r>
      </text>
    </comment>
    <comment ref="K18" authorId="0" shapeId="0" xr:uid="{ECE5361A-B76D-427E-B3D6-76123B082F81}">
      <text>
        <r>
          <rPr>
            <sz val="10"/>
            <color indexed="81"/>
            <rFont val="Segoe UI"/>
            <family val="2"/>
            <charset val="238"/>
          </rPr>
          <t xml:space="preserve">bližšie informácie k využívaniu subdodávateľov sú uvedené v čl. 14 súťažných podkladov
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I22" authorId="0" shapeId="0" xr:uid="{A1387FEC-E4E5-478D-BB60-F4DC8C827CEC}">
      <text>
        <r>
          <rPr>
            <sz val="10"/>
            <color indexed="81"/>
            <rFont val="Segoe UI"/>
            <family val="2"/>
            <charset val="238"/>
          </rPr>
          <t xml:space="preserve">Cena za prenájom zariadenia, ktorá bude fakturovaná pri jednotlivých typoch „1“, „2“ a „3“ za jeden (1) mesiac sa vypočíta ako podiel celkovej ceny zariadenia a počtu mesiacov, počas ktorých bude trvať nájom zariadenia.
Pre jednoduchšiu kalkuláciu je doba nájmu nastavená na 48 mesiacov.
</t>
        </r>
      </text>
    </comment>
    <comment ref="I28" authorId="0" shapeId="0" xr:uid="{0C5EEC22-EAB0-4F43-99F1-EF4BBEA3D766}">
      <text>
        <r>
          <rPr>
            <sz val="10"/>
            <color indexed="81"/>
            <rFont val="Segoe UI"/>
            <family val="2"/>
            <charset val="238"/>
          </rPr>
          <t>predpokladaný počet výtlačkov za 48 mesiacov nájmu je určený na základe spotreby za predchádzajúce roky.
Reálna spotreba sa môže líšiť.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I31" authorId="0" shapeId="0" xr:uid="{EA38BA94-9CDF-4418-AF40-2E945748C872}">
      <text>
        <r>
          <rPr>
            <sz val="10"/>
            <color indexed="81"/>
            <rFont val="Segoe UI"/>
            <family val="2"/>
            <charset val="238"/>
          </rPr>
          <t>táto suma predstavuje cenu celkom za predmet zákazky (je to súčet budniek vyznačených modoru farbou). Uchádzač túto hodnotu uvedie aj pri predkladaní ponuky v systéme JOSEPHINE -  karta „Položky a kritériá“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<sst xmlns="http://schemas.openxmlformats.org/spreadsheetml/2006/main" count="73" uniqueCount="56">
  <si>
    <t>číslo položky</t>
  </si>
  <si>
    <t>názov položky</t>
  </si>
  <si>
    <t>1.</t>
  </si>
  <si>
    <t>1 ks</t>
  </si>
  <si>
    <t>1 mesiac</t>
  </si>
  <si>
    <t>2.</t>
  </si>
  <si>
    <t>3.</t>
  </si>
  <si>
    <t>4.</t>
  </si>
  <si>
    <t>5.</t>
  </si>
  <si>
    <t>6.</t>
  </si>
  <si>
    <t>7.</t>
  </si>
  <si>
    <t>8.</t>
  </si>
  <si>
    <t>1 A4</t>
  </si>
  <si>
    <t>zariadenie typ 2</t>
  </si>
  <si>
    <t>zariadenie typ 1</t>
  </si>
  <si>
    <t>zariadenie typ 3</t>
  </si>
  <si>
    <t>čiernobiely výtlačok</t>
  </si>
  <si>
    <t>farebný výtlačok</t>
  </si>
  <si>
    <t>9.</t>
  </si>
  <si>
    <t>predpokladaný počet MJ za 48 mesiacov</t>
  </si>
  <si>
    <t>merná jednotka (MJ)</t>
  </si>
  <si>
    <t>cena za 1 MJ v eur bez DPH</t>
  </si>
  <si>
    <t>sadzba DPH v %</t>
  </si>
  <si>
    <t>cena za 1 MJ v eur s DPH</t>
  </si>
  <si>
    <t>software pre správu tlačového prostredia, vrátane potrebných licencií (na všetky objednané zariadenia)</t>
  </si>
  <si>
    <t>cena za predpokladaný počet MJ/48 mesiacov v eur s DPH</t>
  </si>
  <si>
    <t>10.</t>
  </si>
  <si>
    <t>11.</t>
  </si>
  <si>
    <t>12.</t>
  </si>
  <si>
    <t>prenájom zariadenia typ 1 za 1 mesiac</t>
  </si>
  <si>
    <t xml:space="preserve">poskytovanie servisných služieb pre zariadenie typu 1 na 1 mesiac </t>
  </si>
  <si>
    <t xml:space="preserve">poskytovanie servisných služieb pre zariadenie typu 2 na 1 mesiac </t>
  </si>
  <si>
    <t xml:space="preserve">poskytovanie servisných služieb pre zariadenie typu 3 na 1 mesiac </t>
  </si>
  <si>
    <t>Identifikácia uchádzača a návrh na plnenie kritérií na vyhodnotenie ponúk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</si>
  <si>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</si>
  <si>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</si>
  <si>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</si>
  <si>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</si>
  <si>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</si>
  <si>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Telefónne číslo:</t>
  </si>
  <si>
    <t>E-mailová adresa:</t>
  </si>
  <si>
    <t xml:space="preserve">Príloha č. 2 </t>
  </si>
  <si>
    <t>prenájom zariadenia typ 2 za 1 mesiac</t>
  </si>
  <si>
    <t>prenájom zariadenia typ 3 za 1 mesiac</t>
  </si>
  <si>
    <t xml:space="preserve">cena celkom  </t>
  </si>
  <si>
    <t>platca DPH (áno/nie)</t>
  </si>
  <si>
    <t>Zoznam služieb na preukázanie splnenia podmienok účasti týkajúcich sa technickej alebo odbornej spôsobilosti</t>
  </si>
  <si>
    <t>p.č.</t>
  </si>
  <si>
    <t>identifikácia odberateľa, kontakt na odberateľa, názov a stručný opis predmetu zákazky, lehota poskytovania služby</t>
  </si>
  <si>
    <t>...</t>
  </si>
  <si>
    <t>Zoznam navrhovaných subdodávateľov</t>
  </si>
  <si>
    <t>identifikácia subdodávateľa: obchodný názov, IČO, % podiel na zákaze, predmet subdodávok</t>
  </si>
  <si>
    <t>Informácia o tom, či uchádzač využil pri vypracovaní ponuky služby inej osoby (v zmysle § 49 ods. 5 ZVO)</t>
  </si>
  <si>
    <t>áno/nie*</t>
  </si>
  <si>
    <t>* nehodiace prečiarknuť</t>
  </si>
  <si>
    <t>obchodné meno alebo názov, adresa pobytu, sídlo alebo miesto podnikania a identifikačné číslo (ak bolo pridelené)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</si>
</sst>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sz val="18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sz val="10"/>
      <color indexed="81"/>
      <name val="Segoe UI"/>
      <family val="2"/>
      <charset val="238"/>
    </font>
    <font>
      <b/>
      <sz val="10"/>
      <color indexed="81"/>
      <name val="Segoe UI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49" fontId="4" fillId="4" borderId="14" xfId="0" applyNumberFormat="1" applyFont="1" applyFill="1" applyBorder="1" applyAlignment="1" applyProtection="1">
      <alignment horizontal="center" vertical="center"/>
      <protection locked="0"/>
    </xf>
    <xf numFmtId="49" fontId="4" fillId="4" borderId="15" xfId="0" applyNumberFormat="1" applyFont="1" applyFill="1" applyBorder="1" applyAlignment="1" applyProtection="1">
      <alignment horizontal="center" vertical="center"/>
      <protection locked="0"/>
    </xf>
    <xf numFmtId="49" fontId="4" fillId="4" borderId="16" xfId="0" applyNumberFormat="1" applyFont="1" applyFill="1" applyBorder="1" applyAlignment="1" applyProtection="1">
      <alignment horizontal="center" vertical="center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0" fontId="4" fillId="4" borderId="12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</xf>
    <xf numFmtId="0" fontId="2" fillId="0" borderId="0" xfId="0" applyFont="1" applyProtection="1"/>
    <xf numFmtId="0" fontId="2" fillId="0" borderId="0" xfId="0" applyFont="1" applyAlignment="1" applyProtection="1">
      <alignment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4" fillId="0" borderId="24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wrapText="1"/>
    </xf>
    <xf numFmtId="0" fontId="4" fillId="0" borderId="4" xfId="0" applyFont="1" applyBorder="1" applyAlignment="1" applyProtection="1">
      <alignment horizontal="center" vertical="center"/>
    </xf>
    <xf numFmtId="1" fontId="4" fillId="0" borderId="4" xfId="0" applyNumberFormat="1" applyFont="1" applyBorder="1" applyProtection="1"/>
    <xf numFmtId="0" fontId="4" fillId="0" borderId="4" xfId="0" applyFont="1" applyBorder="1" applyProtection="1"/>
    <xf numFmtId="2" fontId="4" fillId="0" borderId="4" xfId="0" applyNumberFormat="1" applyFont="1" applyBorder="1" applyProtection="1"/>
    <xf numFmtId="0" fontId="4" fillId="0" borderId="31" xfId="0" applyFont="1" applyBorder="1" applyProtection="1"/>
    <xf numFmtId="0" fontId="6" fillId="0" borderId="20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center" vertical="center" wrapText="1"/>
    </xf>
    <xf numFmtId="0" fontId="6" fillId="0" borderId="19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/>
    </xf>
    <xf numFmtId="1" fontId="4" fillId="0" borderId="1" xfId="0" applyNumberFormat="1" applyFont="1" applyBorder="1" applyProtection="1"/>
    <xf numFmtId="0" fontId="4" fillId="0" borderId="1" xfId="0" applyFont="1" applyBorder="1" applyProtection="1"/>
    <xf numFmtId="0" fontId="4" fillId="0" borderId="11" xfId="0" applyFont="1" applyBorder="1" applyProtection="1"/>
    <xf numFmtId="0" fontId="6" fillId="0" borderId="24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 wrapText="1"/>
    </xf>
    <xf numFmtId="0" fontId="6" fillId="0" borderId="22" xfId="0" applyFont="1" applyBorder="1" applyAlignment="1" applyProtection="1">
      <alignment horizontal="center" vertical="center" wrapText="1"/>
    </xf>
    <xf numFmtId="0" fontId="6" fillId="0" borderId="23" xfId="0" applyFont="1" applyBorder="1" applyAlignment="1" applyProtection="1">
      <alignment horizontal="center" vertical="center" wrapText="1"/>
    </xf>
    <xf numFmtId="164" fontId="4" fillId="0" borderId="1" xfId="0" applyNumberFormat="1" applyFont="1" applyBorder="1" applyProtection="1"/>
    <xf numFmtId="0" fontId="4" fillId="5" borderId="11" xfId="0" applyFont="1" applyFill="1" applyBorder="1" applyProtection="1"/>
    <xf numFmtId="0" fontId="6" fillId="0" borderId="5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/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top"/>
    </xf>
    <xf numFmtId="164" fontId="4" fillId="0" borderId="4" xfId="0" applyNumberFormat="1" applyFont="1" applyBorder="1" applyProtection="1"/>
    <xf numFmtId="0" fontId="2" fillId="0" borderId="1" xfId="0" applyFont="1" applyBorder="1" applyAlignment="1" applyProtection="1">
      <alignment horizontal="left"/>
    </xf>
    <xf numFmtId="0" fontId="2" fillId="0" borderId="11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6" xfId="0" applyFont="1" applyBorder="1" applyProtection="1"/>
    <xf numFmtId="0" fontId="7" fillId="6" borderId="7" xfId="0" applyFont="1" applyFill="1" applyBorder="1" applyAlignment="1" applyProtection="1">
      <alignment wrapText="1"/>
    </xf>
    <xf numFmtId="0" fontId="3" fillId="0" borderId="7" xfId="0" applyFont="1" applyBorder="1" applyProtection="1"/>
    <xf numFmtId="2" fontId="7" fillId="6" borderId="12" xfId="0" applyNumberFormat="1" applyFont="1" applyFill="1" applyBorder="1" applyProtection="1"/>
    <xf numFmtId="0" fontId="2" fillId="0" borderId="0" xfId="0" applyFont="1" applyAlignment="1" applyProtection="1">
      <alignment horizontal="left" vertical="top" wrapText="1"/>
    </xf>
    <xf numFmtId="0" fontId="2" fillId="0" borderId="0" xfId="0" applyFont="1" applyProtection="1">
      <protection locked="0"/>
    </xf>
    <xf numFmtId="2" fontId="4" fillId="2" borderId="4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64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2" fillId="0" borderId="7" xfId="0" applyFont="1" applyBorder="1" applyAlignment="1" applyProtection="1">
      <alignment horizontal="center" vertical="top"/>
      <protection locked="0"/>
    </xf>
    <xf numFmtId="0" fontId="2" fillId="0" borderId="12" xfId="0" applyFont="1" applyBorder="1" applyAlignment="1" applyProtection="1">
      <alignment horizontal="center" vertical="top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top"/>
      <protection locked="0"/>
    </xf>
    <xf numFmtId="0" fontId="6" fillId="0" borderId="15" xfId="0" applyFont="1" applyBorder="1" applyAlignment="1" applyProtection="1">
      <alignment horizontal="center" vertical="top"/>
      <protection locked="0"/>
    </xf>
    <xf numFmtId="0" fontId="6" fillId="0" borderId="16" xfId="0" applyFont="1" applyBorder="1" applyAlignment="1" applyProtection="1">
      <alignment horizontal="center" vertical="top"/>
      <protection locked="0"/>
    </xf>
    <xf numFmtId="0" fontId="6" fillId="0" borderId="28" xfId="0" applyFont="1" applyBorder="1" applyAlignment="1" applyProtection="1">
      <alignment horizontal="center" vertical="top"/>
      <protection locked="0"/>
    </xf>
    <xf numFmtId="0" fontId="6" fillId="0" borderId="29" xfId="0" applyFont="1" applyBorder="1" applyAlignment="1" applyProtection="1">
      <alignment horizontal="center" vertical="top"/>
      <protection locked="0"/>
    </xf>
    <xf numFmtId="0" fontId="6" fillId="0" borderId="30" xfId="0" applyFont="1" applyBorder="1" applyAlignment="1" applyProtection="1">
      <alignment horizontal="center" vertical="top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11" xfId="0" applyFont="1" applyBorder="1" applyAlignment="1" applyProtection="1">
      <alignment horizontal="left" vertical="top"/>
      <protection locked="0"/>
    </xf>
    <xf numFmtId="0" fontId="2" fillId="0" borderId="7" xfId="0" applyFont="1" applyBorder="1" applyAlignment="1" applyProtection="1">
      <alignment horizontal="left" vertical="top"/>
      <protection locked="0"/>
    </xf>
    <xf numFmtId="0" fontId="2" fillId="0" borderId="12" xfId="0" applyFont="1" applyBorder="1" applyAlignment="1" applyProtection="1">
      <alignment horizontal="left" vertical="top"/>
      <protection locked="0"/>
    </xf>
    <xf numFmtId="0" fontId="6" fillId="0" borderId="1" xfId="0" applyFont="1" applyBorder="1" applyAlignment="1" applyProtection="1">
      <alignment horizontal="left" vertical="top"/>
      <protection locked="0"/>
    </xf>
    <xf numFmtId="0" fontId="6" fillId="0" borderId="11" xfId="0" applyFont="1" applyBorder="1" applyAlignment="1" applyProtection="1">
      <alignment horizontal="left" vertical="top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089DB-D49E-4957-A127-423E04D30D7B}">
  <dimension ref="B2:Q49"/>
  <sheetViews>
    <sheetView tabSelected="1" topLeftCell="A19" zoomScale="90" zoomScaleNormal="90" workbookViewId="0">
      <selection activeCell="F30" sqref="F30"/>
    </sheetView>
  </sheetViews>
  <sheetFormatPr defaultRowHeight="17.25" x14ac:dyDescent="0.3"/>
  <cols>
    <col min="1" max="1" width="9.140625" style="9"/>
    <col min="2" max="2" width="10.28515625" style="9" customWidth="1"/>
    <col min="3" max="3" width="31.140625" style="10" customWidth="1"/>
    <col min="4" max="4" width="11.5703125" style="9" customWidth="1"/>
    <col min="5" max="5" width="18.5703125" style="9" customWidth="1"/>
    <col min="6" max="6" width="18.28515625" style="9" customWidth="1"/>
    <col min="7" max="7" width="11" style="9" customWidth="1"/>
    <col min="8" max="8" width="18.28515625" style="9" customWidth="1"/>
    <col min="9" max="9" width="24.5703125" style="9" customWidth="1"/>
    <col min="10" max="10" width="28.5703125" style="9" customWidth="1"/>
    <col min="11" max="11" width="9.140625" style="9"/>
    <col min="12" max="12" width="22.7109375" style="9" customWidth="1"/>
    <col min="13" max="13" width="11.42578125" style="9" customWidth="1"/>
    <col min="14" max="14" width="10.7109375" style="9" customWidth="1"/>
    <col min="15" max="15" width="12.28515625" style="9" customWidth="1"/>
    <col min="16" max="16" width="10.7109375" style="9" customWidth="1"/>
    <col min="17" max="17" width="18.7109375" style="9" customWidth="1"/>
    <col min="18" max="16384" width="9.140625" style="9"/>
  </cols>
  <sheetData>
    <row r="2" spans="2:17" ht="23.25" x14ac:dyDescent="0.3">
      <c r="B2" s="8" t="s">
        <v>41</v>
      </c>
      <c r="C2" s="8"/>
    </row>
    <row r="3" spans="2:17" ht="18" thickBot="1" x14ac:dyDescent="0.35"/>
    <row r="4" spans="2:17" ht="25.5" customHeight="1" x14ac:dyDescent="0.3">
      <c r="B4" s="11" t="s">
        <v>33</v>
      </c>
      <c r="C4" s="12"/>
      <c r="D4" s="12"/>
      <c r="E4" s="12"/>
      <c r="F4" s="12"/>
      <c r="G4" s="12"/>
      <c r="H4" s="13"/>
      <c r="K4" s="11" t="s">
        <v>46</v>
      </c>
      <c r="L4" s="12"/>
      <c r="M4" s="12"/>
      <c r="N4" s="12"/>
      <c r="O4" s="12"/>
      <c r="P4" s="12"/>
      <c r="Q4" s="13"/>
    </row>
    <row r="5" spans="2:17" ht="25.5" customHeight="1" x14ac:dyDescent="0.3">
      <c r="B5" s="14"/>
      <c r="C5" s="15"/>
      <c r="D5" s="15"/>
      <c r="E5" s="15"/>
      <c r="F5" s="15"/>
      <c r="G5" s="15"/>
      <c r="H5" s="16"/>
      <c r="K5" s="14"/>
      <c r="L5" s="15"/>
      <c r="M5" s="15"/>
      <c r="N5" s="15"/>
      <c r="O5" s="15"/>
      <c r="P5" s="15"/>
      <c r="Q5" s="16"/>
    </row>
    <row r="6" spans="2:17" ht="27" customHeight="1" x14ac:dyDescent="0.3">
      <c r="B6" s="17" t="s">
        <v>34</v>
      </c>
      <c r="C6" s="18"/>
      <c r="D6" s="6"/>
      <c r="E6" s="6"/>
      <c r="F6" s="6"/>
      <c r="G6" s="6"/>
      <c r="H6" s="7"/>
      <c r="K6" s="17" t="s">
        <v>47</v>
      </c>
      <c r="L6" s="19" t="s">
        <v>48</v>
      </c>
      <c r="M6" s="19"/>
      <c r="N6" s="19"/>
      <c r="O6" s="19"/>
      <c r="P6" s="19"/>
      <c r="Q6" s="20"/>
    </row>
    <row r="7" spans="2:17" ht="27" customHeight="1" x14ac:dyDescent="0.3">
      <c r="B7" s="17" t="s">
        <v>35</v>
      </c>
      <c r="C7" s="18"/>
      <c r="D7" s="6"/>
      <c r="E7" s="6"/>
      <c r="F7" s="6"/>
      <c r="G7" s="6"/>
      <c r="H7" s="7"/>
      <c r="K7" s="17"/>
      <c r="L7" s="19"/>
      <c r="M7" s="19"/>
      <c r="N7" s="19"/>
      <c r="O7" s="19"/>
      <c r="P7" s="19"/>
      <c r="Q7" s="20"/>
    </row>
    <row r="8" spans="2:17" ht="27" customHeight="1" x14ac:dyDescent="0.3">
      <c r="B8" s="17" t="s">
        <v>36</v>
      </c>
      <c r="C8" s="18"/>
      <c r="D8" s="6"/>
      <c r="E8" s="6"/>
      <c r="F8" s="6"/>
      <c r="G8" s="6"/>
      <c r="H8" s="7"/>
      <c r="K8" s="17" t="s">
        <v>2</v>
      </c>
      <c r="L8" s="95"/>
      <c r="M8" s="95"/>
      <c r="N8" s="95"/>
      <c r="O8" s="95"/>
      <c r="P8" s="95"/>
      <c r="Q8" s="96"/>
    </row>
    <row r="9" spans="2:17" ht="27" customHeight="1" x14ac:dyDescent="0.3">
      <c r="B9" s="17" t="s">
        <v>37</v>
      </c>
      <c r="C9" s="18"/>
      <c r="D9" s="6"/>
      <c r="E9" s="6"/>
      <c r="F9" s="6"/>
      <c r="G9" s="6"/>
      <c r="H9" s="7"/>
      <c r="K9" s="17"/>
      <c r="L9" s="95"/>
      <c r="M9" s="95"/>
      <c r="N9" s="95"/>
      <c r="O9" s="95"/>
      <c r="P9" s="95"/>
      <c r="Q9" s="96"/>
    </row>
    <row r="10" spans="2:17" ht="27" customHeight="1" x14ac:dyDescent="0.3">
      <c r="B10" s="17" t="s">
        <v>38</v>
      </c>
      <c r="C10" s="18"/>
      <c r="D10" s="6"/>
      <c r="E10" s="6"/>
      <c r="F10" s="6"/>
      <c r="G10" s="6"/>
      <c r="H10" s="7"/>
      <c r="K10" s="17" t="s">
        <v>5</v>
      </c>
      <c r="L10" s="95"/>
      <c r="M10" s="95"/>
      <c r="N10" s="95"/>
      <c r="O10" s="95"/>
      <c r="P10" s="95"/>
      <c r="Q10" s="96"/>
    </row>
    <row r="11" spans="2:17" ht="27" customHeight="1" x14ac:dyDescent="0.3">
      <c r="B11" s="21" t="s">
        <v>45</v>
      </c>
      <c r="C11" s="22"/>
      <c r="D11" s="1"/>
      <c r="E11" s="2"/>
      <c r="F11" s="2"/>
      <c r="G11" s="2"/>
      <c r="H11" s="3"/>
      <c r="K11" s="17"/>
      <c r="L11" s="95"/>
      <c r="M11" s="95"/>
      <c r="N11" s="95"/>
      <c r="O11" s="95"/>
      <c r="P11" s="95"/>
      <c r="Q11" s="96"/>
    </row>
    <row r="12" spans="2:17" ht="27" customHeight="1" x14ac:dyDescent="0.3">
      <c r="B12" s="17" t="s">
        <v>39</v>
      </c>
      <c r="C12" s="18"/>
      <c r="D12" s="6"/>
      <c r="E12" s="6"/>
      <c r="F12" s="6"/>
      <c r="G12" s="6"/>
      <c r="H12" s="7"/>
      <c r="K12" s="17" t="s">
        <v>6</v>
      </c>
      <c r="L12" s="95"/>
      <c r="M12" s="95"/>
      <c r="N12" s="95"/>
      <c r="O12" s="95"/>
      <c r="P12" s="95"/>
      <c r="Q12" s="96"/>
    </row>
    <row r="13" spans="2:17" ht="27" customHeight="1" thickBot="1" x14ac:dyDescent="0.35">
      <c r="B13" s="23" t="s">
        <v>40</v>
      </c>
      <c r="C13" s="24"/>
      <c r="D13" s="4"/>
      <c r="E13" s="4"/>
      <c r="F13" s="4"/>
      <c r="G13" s="4"/>
      <c r="H13" s="5"/>
      <c r="K13" s="17"/>
      <c r="L13" s="95"/>
      <c r="M13" s="95"/>
      <c r="N13" s="95"/>
      <c r="O13" s="95"/>
      <c r="P13" s="95"/>
      <c r="Q13" s="96"/>
    </row>
    <row r="14" spans="2:17" x14ac:dyDescent="0.3">
      <c r="K14" s="89" t="s">
        <v>49</v>
      </c>
      <c r="L14" s="91"/>
      <c r="M14" s="91"/>
      <c r="N14" s="91"/>
      <c r="O14" s="91"/>
      <c r="P14" s="91"/>
      <c r="Q14" s="92"/>
    </row>
    <row r="15" spans="2:17" x14ac:dyDescent="0.3">
      <c r="K15" s="89"/>
      <c r="L15" s="91"/>
      <c r="M15" s="91"/>
      <c r="N15" s="91"/>
      <c r="O15" s="91"/>
      <c r="P15" s="91"/>
      <c r="Q15" s="92"/>
    </row>
    <row r="16" spans="2:17" ht="18" thickBot="1" x14ac:dyDescent="0.35">
      <c r="K16" s="90"/>
      <c r="L16" s="93"/>
      <c r="M16" s="93"/>
      <c r="N16" s="93"/>
      <c r="O16" s="93"/>
      <c r="P16" s="93"/>
      <c r="Q16" s="94"/>
    </row>
    <row r="17" spans="2:17" ht="18" thickBot="1" x14ac:dyDescent="0.35"/>
    <row r="18" spans="2:17" s="10" customFormat="1" ht="94.5" customHeight="1" thickBot="1" x14ac:dyDescent="0.35">
      <c r="B18" s="25" t="s">
        <v>0</v>
      </c>
      <c r="C18" s="25" t="s">
        <v>1</v>
      </c>
      <c r="D18" s="25" t="s">
        <v>20</v>
      </c>
      <c r="E18" s="25" t="s">
        <v>19</v>
      </c>
      <c r="F18" s="25" t="s">
        <v>21</v>
      </c>
      <c r="G18" s="25" t="s">
        <v>22</v>
      </c>
      <c r="H18" s="25" t="s">
        <v>23</v>
      </c>
      <c r="I18" s="25" t="s">
        <v>25</v>
      </c>
      <c r="K18" s="26" t="s">
        <v>50</v>
      </c>
      <c r="L18" s="27"/>
      <c r="M18" s="27"/>
      <c r="N18" s="27"/>
      <c r="O18" s="27"/>
      <c r="P18" s="27"/>
      <c r="Q18" s="28"/>
    </row>
    <row r="19" spans="2:17" ht="18.75" customHeight="1" x14ac:dyDescent="0.3">
      <c r="B19" s="29" t="s">
        <v>2</v>
      </c>
      <c r="C19" s="30" t="s">
        <v>14</v>
      </c>
      <c r="D19" s="31" t="s">
        <v>3</v>
      </c>
      <c r="E19" s="32">
        <v>30</v>
      </c>
      <c r="F19" s="68"/>
      <c r="G19" s="33">
        <v>20</v>
      </c>
      <c r="H19" s="34">
        <f>IF(D11="áno",F19*1.2,F19)</f>
        <v>0</v>
      </c>
      <c r="I19" s="35">
        <f>E19*H19</f>
        <v>0</v>
      </c>
      <c r="K19" s="36" t="s">
        <v>47</v>
      </c>
      <c r="L19" s="37" t="s">
        <v>51</v>
      </c>
      <c r="M19" s="38"/>
      <c r="N19" s="38"/>
      <c r="O19" s="38"/>
      <c r="P19" s="38"/>
      <c r="Q19" s="39"/>
    </row>
    <row r="20" spans="2:17" ht="18.75" customHeight="1" x14ac:dyDescent="0.3">
      <c r="B20" s="40" t="s">
        <v>5</v>
      </c>
      <c r="C20" s="41" t="s">
        <v>13</v>
      </c>
      <c r="D20" s="42" t="s">
        <v>3</v>
      </c>
      <c r="E20" s="43">
        <v>32</v>
      </c>
      <c r="F20" s="69"/>
      <c r="G20" s="44">
        <v>20</v>
      </c>
      <c r="H20" s="34">
        <f>IF(D11="áno",F20*1.2,F20)</f>
        <v>0</v>
      </c>
      <c r="I20" s="45">
        <f>E20*H20</f>
        <v>0</v>
      </c>
      <c r="K20" s="46"/>
      <c r="L20" s="47"/>
      <c r="M20" s="48"/>
      <c r="N20" s="48"/>
      <c r="O20" s="48"/>
      <c r="P20" s="48"/>
      <c r="Q20" s="49"/>
    </row>
    <row r="21" spans="2:17" ht="18.75" x14ac:dyDescent="0.3">
      <c r="B21" s="40" t="s">
        <v>6</v>
      </c>
      <c r="C21" s="41" t="s">
        <v>15</v>
      </c>
      <c r="D21" s="42" t="s">
        <v>3</v>
      </c>
      <c r="E21" s="43">
        <v>75</v>
      </c>
      <c r="F21" s="69"/>
      <c r="G21" s="44">
        <v>20</v>
      </c>
      <c r="H21" s="34">
        <f>IF(D11="áno",F21*1.2,F21)</f>
        <v>0</v>
      </c>
      <c r="I21" s="45">
        <f>E21*H21</f>
        <v>0</v>
      </c>
      <c r="K21" s="36" t="s">
        <v>2</v>
      </c>
      <c r="L21" s="76"/>
      <c r="M21" s="77"/>
      <c r="N21" s="77"/>
      <c r="O21" s="77"/>
      <c r="P21" s="77"/>
      <c r="Q21" s="78"/>
    </row>
    <row r="22" spans="2:17" ht="37.5" x14ac:dyDescent="0.3">
      <c r="B22" s="40" t="s">
        <v>7</v>
      </c>
      <c r="C22" s="41" t="s">
        <v>29</v>
      </c>
      <c r="D22" s="42" t="s">
        <v>3</v>
      </c>
      <c r="E22" s="43">
        <v>30</v>
      </c>
      <c r="F22" s="50">
        <f>F19/48</f>
        <v>0</v>
      </c>
      <c r="G22" s="44">
        <v>20</v>
      </c>
      <c r="H22" s="34">
        <f>IF(D11="áno",F22*1.2,F22)</f>
        <v>0</v>
      </c>
      <c r="I22" s="51">
        <f>(H22*48)*E22</f>
        <v>0</v>
      </c>
      <c r="K22" s="46"/>
      <c r="L22" s="79"/>
      <c r="M22" s="80"/>
      <c r="N22" s="80"/>
      <c r="O22" s="80"/>
      <c r="P22" s="80"/>
      <c r="Q22" s="81"/>
    </row>
    <row r="23" spans="2:17" ht="37.5" x14ac:dyDescent="0.3">
      <c r="B23" s="40" t="s">
        <v>8</v>
      </c>
      <c r="C23" s="41" t="s">
        <v>42</v>
      </c>
      <c r="D23" s="42" t="s">
        <v>3</v>
      </c>
      <c r="E23" s="43">
        <v>32</v>
      </c>
      <c r="F23" s="50">
        <f t="shared" ref="F23:F24" si="0">F20/48</f>
        <v>0</v>
      </c>
      <c r="G23" s="44">
        <v>20</v>
      </c>
      <c r="H23" s="34">
        <f>IF(D11="áno",F23*1.2,F23)</f>
        <v>0</v>
      </c>
      <c r="I23" s="51">
        <f>(H23*48)*E23</f>
        <v>0</v>
      </c>
      <c r="K23" s="52" t="s">
        <v>5</v>
      </c>
      <c r="L23" s="82"/>
      <c r="M23" s="83"/>
      <c r="N23" s="83"/>
      <c r="O23" s="83"/>
      <c r="P23" s="83"/>
      <c r="Q23" s="84"/>
    </row>
    <row r="24" spans="2:17" ht="37.5" x14ac:dyDescent="0.3">
      <c r="B24" s="40" t="s">
        <v>9</v>
      </c>
      <c r="C24" s="41" t="s">
        <v>43</v>
      </c>
      <c r="D24" s="42" t="s">
        <v>3</v>
      </c>
      <c r="E24" s="43">
        <v>75</v>
      </c>
      <c r="F24" s="50">
        <f t="shared" si="0"/>
        <v>0</v>
      </c>
      <c r="G24" s="44">
        <v>20</v>
      </c>
      <c r="H24" s="34">
        <f>IF(D11="áno",F24*1.2,F24)</f>
        <v>0</v>
      </c>
      <c r="I24" s="51">
        <f>(H24*48)*E24</f>
        <v>0</v>
      </c>
      <c r="K24" s="52" t="s">
        <v>6</v>
      </c>
      <c r="L24" s="82"/>
      <c r="M24" s="83"/>
      <c r="N24" s="83"/>
      <c r="O24" s="83"/>
      <c r="P24" s="83"/>
      <c r="Q24" s="84"/>
    </row>
    <row r="25" spans="2:17" ht="57" thickBot="1" x14ac:dyDescent="0.35">
      <c r="B25" s="40" t="s">
        <v>10</v>
      </c>
      <c r="C25" s="41" t="s">
        <v>30</v>
      </c>
      <c r="D25" s="42" t="s">
        <v>3</v>
      </c>
      <c r="E25" s="53">
        <v>30</v>
      </c>
      <c r="F25" s="70"/>
      <c r="G25" s="44">
        <v>20</v>
      </c>
      <c r="H25" s="34">
        <f>IF(D11="áno",F25*1.2,F25)</f>
        <v>0</v>
      </c>
      <c r="I25" s="51">
        <f>(H25*E25)*48</f>
        <v>0</v>
      </c>
      <c r="K25" s="88" t="s">
        <v>49</v>
      </c>
      <c r="L25" s="85"/>
      <c r="M25" s="86"/>
      <c r="N25" s="86"/>
      <c r="O25" s="86"/>
      <c r="P25" s="86"/>
      <c r="Q25" s="87"/>
    </row>
    <row r="26" spans="2:17" ht="57" thickBot="1" x14ac:dyDescent="0.35">
      <c r="B26" s="40" t="s">
        <v>11</v>
      </c>
      <c r="C26" s="41" t="s">
        <v>31</v>
      </c>
      <c r="D26" s="42" t="s">
        <v>3</v>
      </c>
      <c r="E26" s="53">
        <v>32</v>
      </c>
      <c r="F26" s="70"/>
      <c r="G26" s="44">
        <v>20</v>
      </c>
      <c r="H26" s="34">
        <f>IF(D11="áno",F26*1.2,F26)</f>
        <v>0</v>
      </c>
      <c r="I26" s="51">
        <f>(H26*E26)*48</f>
        <v>0</v>
      </c>
      <c r="K26" s="54"/>
      <c r="L26" s="55"/>
      <c r="M26" s="55"/>
      <c r="N26" s="55"/>
      <c r="O26" s="55"/>
      <c r="P26" s="55"/>
      <c r="Q26" s="55"/>
    </row>
    <row r="27" spans="2:17" ht="56.25" customHeight="1" x14ac:dyDescent="0.3">
      <c r="B27" s="40" t="s">
        <v>18</v>
      </c>
      <c r="C27" s="41" t="s">
        <v>32</v>
      </c>
      <c r="D27" s="42" t="s">
        <v>3</v>
      </c>
      <c r="E27" s="53">
        <v>75</v>
      </c>
      <c r="F27" s="70"/>
      <c r="G27" s="44">
        <v>20</v>
      </c>
      <c r="H27" s="34">
        <f>IF(D11="áno",F27*1.2,F27)</f>
        <v>0</v>
      </c>
      <c r="I27" s="51">
        <f>(H27*E27)*48</f>
        <v>0</v>
      </c>
      <c r="K27" s="11" t="s">
        <v>52</v>
      </c>
      <c r="L27" s="12"/>
      <c r="M27" s="12"/>
      <c r="N27" s="12"/>
      <c r="O27" s="12"/>
      <c r="P27" s="12"/>
      <c r="Q27" s="13"/>
    </row>
    <row r="28" spans="2:17" ht="18.75" x14ac:dyDescent="0.3">
      <c r="B28" s="40" t="s">
        <v>26</v>
      </c>
      <c r="C28" s="41" t="s">
        <v>16</v>
      </c>
      <c r="D28" s="42" t="s">
        <v>12</v>
      </c>
      <c r="E28" s="44">
        <v>15650000</v>
      </c>
      <c r="F28" s="71"/>
      <c r="G28" s="44">
        <v>20</v>
      </c>
      <c r="H28" s="56">
        <f>IF(D11="áno",F28*1.2,F28)</f>
        <v>0</v>
      </c>
      <c r="I28" s="51">
        <f>E28*H28</f>
        <v>0</v>
      </c>
      <c r="K28" s="74" t="s">
        <v>53</v>
      </c>
      <c r="L28" s="75"/>
      <c r="M28" s="57" t="s">
        <v>54</v>
      </c>
      <c r="N28" s="57"/>
      <c r="O28" s="57"/>
      <c r="P28" s="57"/>
      <c r="Q28" s="58"/>
    </row>
    <row r="29" spans="2:17" ht="18.75" x14ac:dyDescent="0.3">
      <c r="B29" s="40" t="s">
        <v>27</v>
      </c>
      <c r="C29" s="41" t="s">
        <v>17</v>
      </c>
      <c r="D29" s="42" t="s">
        <v>12</v>
      </c>
      <c r="E29" s="43">
        <v>3020000</v>
      </c>
      <c r="F29" s="71"/>
      <c r="G29" s="44">
        <v>20</v>
      </c>
      <c r="H29" s="34">
        <f>IF(D11="áno",F29*1.2,F29)</f>
        <v>0</v>
      </c>
      <c r="I29" s="51">
        <f>E29*H29</f>
        <v>0</v>
      </c>
      <c r="K29" s="74"/>
      <c r="L29" s="75"/>
      <c r="M29" s="57"/>
      <c r="N29" s="57"/>
      <c r="O29" s="57"/>
      <c r="P29" s="57"/>
      <c r="Q29" s="58"/>
    </row>
    <row r="30" spans="2:17" ht="94.5" thickBot="1" x14ac:dyDescent="0.35">
      <c r="B30" s="40" t="s">
        <v>28</v>
      </c>
      <c r="C30" s="41" t="s">
        <v>24</v>
      </c>
      <c r="D30" s="59" t="s">
        <v>4</v>
      </c>
      <c r="E30" s="44">
        <v>48</v>
      </c>
      <c r="F30" s="71"/>
      <c r="G30" s="44">
        <v>20</v>
      </c>
      <c r="H30" s="34">
        <f>IF(D11="áno",F30*1.2,F30)</f>
        <v>0</v>
      </c>
      <c r="I30" s="51">
        <f>E30*H30</f>
        <v>0</v>
      </c>
      <c r="K30" s="60" t="s">
        <v>55</v>
      </c>
      <c r="L30" s="61"/>
      <c r="M30" s="72"/>
      <c r="N30" s="72"/>
      <c r="O30" s="72"/>
      <c r="P30" s="72"/>
      <c r="Q30" s="73"/>
    </row>
    <row r="31" spans="2:17" ht="29.25" customHeight="1" thickBot="1" x14ac:dyDescent="0.4">
      <c r="B31" s="62"/>
      <c r="C31" s="63" t="s">
        <v>44</v>
      </c>
      <c r="D31" s="64"/>
      <c r="E31" s="64"/>
      <c r="F31" s="64"/>
      <c r="G31" s="64"/>
      <c r="H31" s="64"/>
      <c r="I31" s="65">
        <f>SUM(I22,I23,I24,I25,I26,I27,I28,I29,I30)</f>
        <v>0</v>
      </c>
    </row>
    <row r="32" spans="2:17" ht="27" customHeight="1" x14ac:dyDescent="0.3"/>
    <row r="33" spans="3:5" x14ac:dyDescent="0.3">
      <c r="C33" s="66"/>
      <c r="D33" s="66"/>
      <c r="E33" s="66"/>
    </row>
    <row r="49" spans="5:5" x14ac:dyDescent="0.3">
      <c r="E49" s="67"/>
    </row>
  </sheetData>
  <sheetProtection algorithmName="SHA-512" hashValue="35leG8RrZKYBx+qOifFBt/aNinHqMnrcXuP0PL1gAhcUO+sXsGpwwrETS3hbW9qr/LaBs7qjkypkwIUVCmBOVA==" saltValue="yoQHE8QpB84ah+YyR581RQ==" spinCount="100000" sheet="1" objects="1" scenarios="1" selectLockedCells="1"/>
  <mergeCells count="43">
    <mergeCell ref="L24:Q24"/>
    <mergeCell ref="L25:Q25"/>
    <mergeCell ref="K27:Q27"/>
    <mergeCell ref="K28:L29"/>
    <mergeCell ref="K30:L30"/>
    <mergeCell ref="M30:Q30"/>
    <mergeCell ref="M28:Q29"/>
    <mergeCell ref="K18:Q18"/>
    <mergeCell ref="L19:Q20"/>
    <mergeCell ref="K19:K20"/>
    <mergeCell ref="K21:K22"/>
    <mergeCell ref="L21:Q22"/>
    <mergeCell ref="L23:Q23"/>
    <mergeCell ref="K10:K11"/>
    <mergeCell ref="K12:K13"/>
    <mergeCell ref="K14:K16"/>
    <mergeCell ref="L14:Q16"/>
    <mergeCell ref="L8:Q9"/>
    <mergeCell ref="L10:Q11"/>
    <mergeCell ref="L12:Q13"/>
    <mergeCell ref="L6:Q7"/>
    <mergeCell ref="K6:K7"/>
    <mergeCell ref="K8:K9"/>
    <mergeCell ref="B10:C10"/>
    <mergeCell ref="B12:C12"/>
    <mergeCell ref="C33:E33"/>
    <mergeCell ref="K4:Q5"/>
    <mergeCell ref="B11:C11"/>
    <mergeCell ref="D11:H11"/>
    <mergeCell ref="B13:C13"/>
    <mergeCell ref="B2:C2"/>
    <mergeCell ref="D13:H13"/>
    <mergeCell ref="D12:H12"/>
    <mergeCell ref="D10:H10"/>
    <mergeCell ref="D9:H9"/>
    <mergeCell ref="D8:H8"/>
    <mergeCell ref="D7:H7"/>
    <mergeCell ref="D6:H6"/>
    <mergeCell ref="B4:H5"/>
    <mergeCell ref="B6:C6"/>
    <mergeCell ref="B7:C7"/>
    <mergeCell ref="B8:C8"/>
    <mergeCell ref="B9:C9"/>
  </mergeCells>
  <phoneticPr fontId="1" type="noConversion"/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15DF0CE5B77E4FAEB05F4AC636D3C6" ma:contentTypeVersion="13" ma:contentTypeDescription="Create a new document." ma:contentTypeScope="" ma:versionID="c21ee2dfb39cca656180186e40e2273d">
  <xsd:schema xmlns:xsd="http://www.w3.org/2001/XMLSchema" xmlns:xs="http://www.w3.org/2001/XMLSchema" xmlns:p="http://schemas.microsoft.com/office/2006/metadata/properties" xmlns:ns3="6dc9d6c1-4ae2-43ab-ac86-e1481f4b5516" xmlns:ns4="80e26851-0510-4621-9172-e5f75f25591f" targetNamespace="http://schemas.microsoft.com/office/2006/metadata/properties" ma:root="true" ma:fieldsID="9fa5ce3e62041c856ea6f24fd42c67e0" ns3:_="" ns4:_="">
    <xsd:import namespace="6dc9d6c1-4ae2-43ab-ac86-e1481f4b5516"/>
    <xsd:import namespace="80e26851-0510-4621-9172-e5f75f25591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9d6c1-4ae2-43ab-ac86-e1481f4b55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e26851-0510-4621-9172-e5f75f25591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14AC29-68C5-4B61-BD5F-7360B416E6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c9d6c1-4ae2-43ab-ac86-e1481f4b5516"/>
    <ds:schemaRef ds:uri="80e26851-0510-4621-9172-e5f75f2559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80680D-267C-4749-975E-362BAFE778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37B6F9-6440-4E7F-89FC-0862A1AF602F}">
  <ds:schemaRefs>
    <ds:schemaRef ds:uri="http://schemas.microsoft.com/office/2006/documentManagement/types"/>
    <ds:schemaRef ds:uri="http://schemas.microsoft.com/office/infopath/2007/PartnerControls"/>
    <ds:schemaRef ds:uri="6dc9d6c1-4ae2-43ab-ac86-e1481f4b5516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80e26851-0510-4621-9172-e5f75f25591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Pudiš Ivan, Mgr</dc:creator>
  <cp:lastModifiedBy>Pudiš Ivan, Mgr</cp:lastModifiedBy>
  <dcterms:created xsi:type="dcterms:W3CDTF">2020-08-25T13:52:24Z</dcterms:created>
  <dcterms:modified xsi:type="dcterms:W3CDTF">2020-08-28T10:05:38Z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0x010100F215DF0CE5B77E4FAEB05F4AC636D3C6</vt:lpwstr>
  </property>
</Properties>
</file>