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Rekapitulácia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<sst xmlns="http://schemas.openxmlformats.org/spreadsheetml/2006/main" count="393" uniqueCount="143">
  <si>
    <t>Názov</t>
  </si>
  <si>
    <t/>
  </si>
  <si>
    <t>Pozice</t>
  </si>
  <si>
    <t>Mj</t>
  </si>
  <si>
    <t>Počet</t>
  </si>
  <si>
    <t>Materiál</t>
  </si>
  <si>
    <t>Materiál celkom</t>
  </si>
  <si>
    <t>Montáž</t>
  </si>
  <si>
    <t>Montáž celkom</t>
  </si>
  <si>
    <t>Cena</t>
  </si>
  <si>
    <t>Cena celkom</t>
  </si>
  <si>
    <t>Hmotnosť</t>
  </si>
  <si>
    <t>Hmotnosť celkom</t>
  </si>
  <si>
    <t>Zariadenie 0 - ÚVOD</t>
  </si>
  <si>
    <t>VZDUCHOTECHNICKÉ ZARIADENIE je spracované v stupni:</t>
  </si>
  <si>
    <t>DOKUMENTÁCIA PRE STAVEBNÉ POVOLENIE</t>
  </si>
  <si>
    <t>V prípade rozdielov medzi výkresovou dokumentáciou a touto špecifikáciou platia údaje v tejto špecifikácii!</t>
  </si>
  <si>
    <t>ŠPECIFIKÁCIE HRANATÉHO A KRUHOVÉHO POTRUBIA VZT NIE SÚ PREDMETOM RIEŠENIA TEJTO PD.</t>
  </si>
  <si>
    <t>PRESNÉ OSADENIE A UMIESTNENIE VZDUCHOTECHNICKÝCH ZARIADENÍ VČÍTANE POTRUBNÝCH ROZVODOV VZT, ROZVODOV CHLADIVA, ICH PRÍSLUŠENSTVA A POD., SA UPRESNIA PRED MONTÁŽOU PO PREVEDENÍ KOORDINÁCII S OSTATNÝMI PROFESIAMI - PREVEDIE ŠEFMONTÁR SO STAVBYVEDÚCIM PRÍPADNE TECHNICKÝM DOZOROM INVESTORA.</t>
  </si>
  <si>
    <t>V TEJTO DOKUMENTÁCII NIE SÚ OBSIAHNUTÉ PRÁCE NADVÄZUJÚCICH PROFESII STAVEBNÉ ÚPRAVY, ELI, MaR, ÚVK. ZTI A POD..</t>
  </si>
  <si>
    <t>TÁTO PD NERIEŠI OCEĽOVÉ NOSNÉ KONŠTRUKCIE PRE OSADENIE VZT ZARIADENÍ VČÍTANE POTRUBNÝCH ROZVODOV - ZABEZPEĆÍ STAVBA PO KONZULTÁCII SO STATIKOM.</t>
  </si>
  <si>
    <t>CENY UVEDENÉ V TOMTO ROZPOČTE SÚ BRUTTO CENNÍKOVÉ ALEBO PONUKOVÉ OD JEDNOTLIVÝCH DODÁVATEĽOV A SÚ UVEDENÉ BEZ DPH.</t>
  </si>
  <si>
    <t>Zariadenie - celkom</t>
  </si>
  <si>
    <t>Zariadenie Z3 - ODVETRANIE - POMOCNÉ PRIESTORY</t>
  </si>
  <si>
    <t>VENTILÁTOR STENOVÝ AXIALNÝ</t>
  </si>
  <si>
    <t>01.01</t>
  </si>
  <si>
    <t>AW 250 E2 SILEO "alebo ekvivalent"</t>
  </si>
  <si>
    <t>ks</t>
  </si>
  <si>
    <t>V=1500 n3/h, N=0.148 kW, 230 V/50 Hz</t>
  </si>
  <si>
    <t>Príslušenstvo ventilátora:</t>
  </si>
  <si>
    <t>-regulátor otáčok RTRE 1.5 "alebo ekvivalent"</t>
  </si>
  <si>
    <t>-samočinná žaluzia VK 25</t>
  </si>
  <si>
    <t>01.02</t>
  </si>
  <si>
    <t>AW 200 E2 SILEO "alebo ekvivalent"</t>
  </si>
  <si>
    <t>V=800 n3/h, N=0.0712 kW, 230 V/50 Hz</t>
  </si>
  <si>
    <t>-samočinná žaluzia VK 20</t>
  </si>
  <si>
    <t xml:space="preserve">VENTILÁTOR STENOVÝ </t>
  </si>
  <si>
    <t>01.03</t>
  </si>
  <si>
    <t>KV 200 L "alebo ekvivalent"</t>
  </si>
  <si>
    <t>V=800 n3/h, N=0.143 kW, 230 V/50 Hz</t>
  </si>
  <si>
    <t>-regulátor otáčok RE 1.5 "alebo ekvivalent"</t>
  </si>
  <si>
    <t>-spona FK 200 "alebo ekvivalent"</t>
  </si>
  <si>
    <t>-samočinná klapka RSK 200 "alebo ekvivalent"</t>
  </si>
  <si>
    <t>-mriežka SG 200</t>
  </si>
  <si>
    <t>02-08</t>
  </si>
  <si>
    <t>NEOBSADENÁ POLOŽKA</t>
  </si>
  <si>
    <t xml:space="preserve">KRUHOVÁ ŽALUZIA hliníková </t>
  </si>
  <si>
    <t>09.01</t>
  </si>
  <si>
    <t>IGC 200 "alebo ekvivalent"</t>
  </si>
  <si>
    <t>10</t>
  </si>
  <si>
    <t>OCEĽOVÉ KONŠTRUKCIE PRE UPEVŇOVANIE VZT</t>
  </si>
  <si>
    <t>ZARIADENIA A POTRUBIA - zahrnuté v spoločnom zariadení</t>
  </si>
  <si>
    <t>11</t>
  </si>
  <si>
    <t>DROBNÝ, MONTÁŽNÝ, SPOJOVACÍ A TESNIACÍ</t>
  </si>
  <si>
    <t>MATERIAL - zahrnuté v spoločnom zariadení</t>
  </si>
  <si>
    <t>12</t>
  </si>
  <si>
    <t>KRUHOVÉ POTRUBIE SPIRO</t>
  </si>
  <si>
    <t xml:space="preserve"> do priemeru 200 30% tvaroviek</t>
  </si>
  <si>
    <t>bm</t>
  </si>
  <si>
    <t>PRÍPLATOK ZA SŤAŽENÚ MONTÁŽ A ATYPICKÉ DIELY</t>
  </si>
  <si>
    <t>-zhotovenie a úprava potrubia na montáži</t>
  </si>
  <si>
    <t>Zariadenie Z4 - ODVETRANIE - HYGIENICKÉ ZARIADENIA</t>
  </si>
  <si>
    <t>VENTILÁTOR ODVODNÝ RADIALNÝ</t>
  </si>
  <si>
    <t>SUPER T "alebo ekvivalent"</t>
  </si>
  <si>
    <t>-regulátor otáčok TRIO QS</t>
  </si>
  <si>
    <t>IGC 100 "alebo ekvivalent"</t>
  </si>
  <si>
    <t xml:space="preserve"> do priemeru100 10% tvaroviek</t>
  </si>
  <si>
    <t>Zariadenie - SPOLOČNÉ ZARIADENIA</t>
  </si>
  <si>
    <t>Montážný material na zhotovenie</t>
  </si>
  <si>
    <t>konštrukcii pre osadenie a upevnenie VZT</t>
  </si>
  <si>
    <t>zariadení včítane zhotovenia závesov</t>
  </si>
  <si>
    <t xml:space="preserve"> potrubných rozvodov - celkom:</t>
  </si>
  <si>
    <t>kg</t>
  </si>
  <si>
    <t>SPOJOVACÍ MATERIÁL:</t>
  </si>
  <si>
    <t xml:space="preserve"> Skrutky, matice, podložky a pod.</t>
  </si>
  <si>
    <t>TESNIACÍ MATERIÁL</t>
  </si>
  <si>
    <t xml:space="preserve"> Samolepiace tesnenie VITOLEN 4x9</t>
  </si>
  <si>
    <t>Gumové podložky pre osadenie VZT</t>
  </si>
  <si>
    <t xml:space="preserve"> zariadení a potrubia - zhotoviť pri montáži</t>
  </si>
  <si>
    <t>Pozinkovaný plech na prerábky pri montáži</t>
  </si>
  <si>
    <t xml:space="preserve"> -plech 1x 2 m hr. 0.8 mm</t>
  </si>
  <si>
    <t>Rezerva na nepredvídané náklady</t>
  </si>
  <si>
    <t xml:space="preserve"> -čerpať po odsúhladení investorom</t>
  </si>
  <si>
    <t>MONTÁŽNÁ PENA</t>
  </si>
  <si>
    <t xml:space="preserve"> -na utesnenie prestupov potrubia mimo PPK</t>
  </si>
  <si>
    <t>Vnútrostavenisková doprava - presun hmot</t>
  </si>
  <si>
    <t>Hodinové zúčtovacie sadzby</t>
  </si>
  <si>
    <t>HODINOVÉ ZÚČTOVACIE SADZBY</t>
  </si>
  <si>
    <t>-príprava na komplexné vyskúšanie, oživenie</t>
  </si>
  <si>
    <t xml:space="preserve">  a vyregulovanie VZT zariadení</t>
  </si>
  <si>
    <t>h</t>
  </si>
  <si>
    <t xml:space="preserve"> -zaškolenie personálu v obsluhe a údržbe VZT</t>
  </si>
  <si>
    <t>MONTÁŽ VZT ZARIADENÍ V HODINOVEJ SADZBE</t>
  </si>
  <si>
    <t xml:space="preserve"> -pre úpravy a prerábky pri montáži</t>
  </si>
  <si>
    <t>Hodinové zúčtovacie sadzby - celkom</t>
  </si>
  <si>
    <t>Izolácie tepelné</t>
  </si>
  <si>
    <t>TEPELNÉ IZOLÁCIE POTRUBIA VZT</t>
  </si>
  <si>
    <t>-potrubie odvetrania hygienických zariadení</t>
  </si>
  <si>
    <t>Izolácia potrubia doskou z polyuretanovej</t>
  </si>
  <si>
    <t>peny hr. 15 mm + AL folia, samolepiaca</t>
  </si>
  <si>
    <t xml:space="preserve"> -proti kondenzácii</t>
  </si>
  <si>
    <t>m2</t>
  </si>
  <si>
    <t>Izolácie tepelné - celkom</t>
  </si>
  <si>
    <t>Nátery vzduchotechnických zariadení</t>
  </si>
  <si>
    <t>NÁTER VZT ZARIADENÍ</t>
  </si>
  <si>
    <t>z pozinkovaného materialu:</t>
  </si>
  <si>
    <t>-odtieň určí vedúci projektant alebo investor</t>
  </si>
  <si>
    <t xml:space="preserve"> -očistenie plôch pred náterom - vonku aj vo vnútri</t>
  </si>
  <si>
    <t xml:space="preserve"> -odhrdzavenie povrchu pred náterom</t>
  </si>
  <si>
    <t xml:space="preserve"> -odmastnenie povrchu pred náterom</t>
  </si>
  <si>
    <t xml:space="preserve"> -základný náter - 1x S 2008</t>
  </si>
  <si>
    <t xml:space="preserve"> -vrchný náter -  2x S 2321</t>
  </si>
  <si>
    <t>Nátery vzduchotechnických zariadení - celkom</t>
  </si>
  <si>
    <t>Hodnota A</t>
  </si>
  <si>
    <t>Hodnota B</t>
  </si>
  <si>
    <t>Hodnota C</t>
  </si>
  <si>
    <t>Základné náklady</t>
  </si>
  <si>
    <t>Doprava 8,00% z dodávky zariadení</t>
  </si>
  <si>
    <t>Dodávka celkom, Montážne náklady</t>
  </si>
  <si>
    <t>Náklady celkom</t>
  </si>
  <si>
    <t>Základ a hodnota DPH 20%</t>
  </si>
  <si>
    <t>Základ a hodnota DPH 0%</t>
  </si>
  <si>
    <t>Náklady celkom s DPH</t>
  </si>
  <si>
    <t>Súčty odstavcov</t>
  </si>
  <si>
    <t>Hmotnosť
[kg]</t>
  </si>
  <si>
    <t>Zoznam výrobcov</t>
  </si>
  <si>
    <t>Číslo (ID)
výrobca</t>
  </si>
  <si>
    <t>IMOS-Systemair</t>
  </si>
  <si>
    <t>1225</t>
  </si>
  <si>
    <t>Izolace - obecné</t>
  </si>
  <si>
    <t>1101</t>
  </si>
  <si>
    <t>Lešení, hodinové zůčtovací sazby-obecně</t>
  </si>
  <si>
    <t>1105</t>
  </si>
  <si>
    <t>Materiál montážní, spojovací - obecně</t>
  </si>
  <si>
    <t>1103</t>
  </si>
  <si>
    <t>Nátěry - obecné</t>
  </si>
  <si>
    <t>1102</t>
  </si>
  <si>
    <t>Potrubí kruhové - obecné</t>
  </si>
  <si>
    <t>1021</t>
  </si>
  <si>
    <t>Vlastní</t>
  </si>
  <si>
    <t>8000</t>
  </si>
  <si>
    <t>PPV 2% z montáže a náterov zariadení</t>
  </si>
  <si>
    <t>Muráská výpomoc 1,60 % z montáže a náterov zariadení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</si>
</sst>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Segoe UI"/>
      <family val="2"/>
    </font>
    <font>
      <b/>
      <sz val="11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i/>
      <sz val="10"/>
      <color indexed="8"/>
      <name val="Segoe UI"/>
      <family val="2"/>
    </font>
    <font>
      <sz val="9"/>
      <color indexed="8"/>
      <name val="@Arial Unicode M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Segoe UI"/>
      <family val="2"/>
    </font>
    <font>
      <b/>
      <sz val="11"/>
      <color rgb="FF000000"/>
      <name val="Segoe UI"/>
      <family val="2"/>
    </font>
    <font>
      <b/>
      <sz val="10"/>
      <color rgb="FF000000"/>
      <name val="Segoe UI"/>
      <family val="2"/>
    </font>
    <font>
      <b/>
      <sz val="9"/>
      <color rgb="FF000000"/>
      <name val="Segoe UI"/>
      <family val="2"/>
    </font>
    <font>
      <i/>
      <sz val="10"/>
      <color rgb="FF000000"/>
      <name val="Segoe UI"/>
      <family val="2"/>
    </font>
    <font>
      <sz val="9"/>
      <color rgb="FF000000"/>
      <name val="@Arial Unicode MS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/>
    </xf>
    <xf numFmtId="49" fontId="41" fillId="34" borderId="10" xfId="0" applyNumberFormat="1" applyFont="1" applyFill="1" applyBorder="1" applyAlignment="1">
      <alignment horizontal="left"/>
    </xf>
    <xf numFmtId="49" fontId="42" fillId="35" borderId="10" xfId="0" applyNumberFormat="1" applyFont="1" applyFill="1" applyBorder="1" applyAlignment="1">
      <alignment horizontal="left"/>
    </xf>
    <xf numFmtId="49" fontId="40" fillId="36" borderId="10" xfId="0" applyNumberFormat="1" applyFont="1" applyFill="1" applyBorder="1" applyAlignment="1">
      <alignment horizontal="left"/>
    </xf>
    <xf numFmtId="49" fontId="43" fillId="37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left"/>
    </xf>
    <xf numFmtId="4" fontId="41" fillId="34" borderId="10" xfId="0" applyNumberFormat="1" applyFont="1" applyFill="1" applyBorder="1" applyAlignment="1">
      <alignment horizontal="right"/>
    </xf>
    <xf numFmtId="4" fontId="40" fillId="36" borderId="10" xfId="0" applyNumberFormat="1" applyFont="1" applyFill="1" applyBorder="1" applyAlignment="1">
      <alignment horizontal="right"/>
    </xf>
    <xf numFmtId="49" fontId="44" fillId="38" borderId="10" xfId="0" applyNumberFormat="1" applyFont="1" applyFill="1" applyBorder="1" applyAlignment="1">
      <alignment horizontal="left"/>
    </xf>
    <xf numFmtId="4" fontId="44" fillId="38" borderId="10" xfId="0" applyNumberFormat="1" applyFont="1" applyFill="1" applyBorder="1" applyAlignment="1">
      <alignment horizontal="right"/>
    </xf>
    <xf numFmtId="4" fontId="42" fillId="35" borderId="10" xfId="0" applyNumberFormat="1" applyFont="1" applyFill="1" applyBorder="1" applyAlignment="1">
      <alignment horizontal="right"/>
    </xf>
    <xf numFmtId="4" fontId="43" fillId="37" borderId="10" xfId="0" applyNumberFormat="1" applyFont="1" applyFill="1" applyBorder="1" applyAlignment="1">
      <alignment horizontal="right"/>
    </xf>
    <xf numFmtId="49" fontId="42" fillId="35" borderId="10" xfId="0" applyNumberFormat="1" applyFont="1" applyFill="1" applyBorder="1" applyAlignment="1">
      <alignment horizontal="center"/>
    </xf>
    <xf numFmtId="49" fontId="42" fillId="35" borderId="10" xfId="0" applyNumberFormat="1" applyFont="1" applyFill="1" applyBorder="1" applyAlignment="1">
      <alignment horizontal="center" wrapText="1"/>
    </xf>
    <xf numFmtId="4" fontId="42" fillId="35" borderId="10" xfId="0" applyNumberFormat="1" applyFont="1" applyFill="1" applyBorder="1" applyAlignment="1">
      <alignment horizontal="center"/>
    </xf>
    <xf numFmtId="49" fontId="40" fillId="36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52.7109375" style="1" bestFit="1" customWidth="1"/>
    <col min="2" max="2" width="9.28125" style="7" bestFit="1" customWidth="1"/>
    <col min="3" max="3" width="11.421875" style="7" bestFit="1" customWidth="1"/>
    <col min="4" max="4" width="9.28125" style="7" bestFit="1" customWidth="1"/>
  </cols>
  <sheetData>
    <row r="1" spans="1:4" ht="14.25">
      <c r="A1" s="2" t="s">
        <v>0</v>
      </c>
      <c r="B1" s="8" t="s">
        <v>113</v>
      </c>
      <c r="C1" s="8" t="s">
        <v>114</v>
      </c>
      <c r="D1" s="8" t="s">
        <v>115</v>
      </c>
    </row>
    <row r="2" spans="1:4" ht="15">
      <c r="A2" s="4" t="s">
        <v>116</v>
      </c>
      <c r="B2" s="13"/>
      <c r="C2" s="13"/>
      <c r="D2" s="13"/>
    </row>
    <row r="3" spans="1:4" ht="18" customHeight="1">
      <c r="A3" s="6" t="s">
        <v>118</v>
      </c>
      <c r="B3" s="14">
        <f>Rozpočet!F44+Rozpočet!F61+Rozpočet!F83+Rozpočet!F91+Rozpočet!F98+Rozpočet!F108</f>
        <v>0</v>
      </c>
      <c r="C3" s="14">
        <f>Rozpočet!H44+Rozpočet!H61+Rozpočet!H83+Rozpočet!H91+Rozpočet!H98+Rozpočet!H108</f>
        <v>0</v>
      </c>
      <c r="D3" s="14"/>
    </row>
    <row r="4" spans="1:4" ht="16.5">
      <c r="A4" s="3" t="s">
        <v>119</v>
      </c>
      <c r="B4" s="9"/>
      <c r="C4" s="9">
        <f>B3+C3</f>
        <v>0</v>
      </c>
      <c r="D4" s="9"/>
    </row>
    <row r="5" spans="1:4" ht="14.25">
      <c r="A5" s="5" t="s">
        <v>120</v>
      </c>
      <c r="B5" s="10">
        <f>C4</f>
        <v>0</v>
      </c>
      <c r="C5" s="10">
        <f>B5*0.2</f>
        <v>0</v>
      </c>
      <c r="D5" s="10"/>
    </row>
    <row r="6" spans="1:4" ht="14.25">
      <c r="A6" s="5" t="s">
        <v>121</v>
      </c>
      <c r="B6" s="10"/>
      <c r="C6" s="10"/>
      <c r="D6" s="10"/>
    </row>
    <row r="7" spans="1:4" ht="16.5">
      <c r="A7" s="3" t="s">
        <v>122</v>
      </c>
      <c r="B7" s="9"/>
      <c r="C7" s="9">
        <f>B5+C5</f>
        <v>0</v>
      </c>
      <c r="D7" s="9"/>
    </row>
    <row r="8" spans="1:4" ht="14.25">
      <c r="A8" s="5" t="s">
        <v>1</v>
      </c>
      <c r="B8" s="10"/>
      <c r="C8" s="10"/>
      <c r="D8" s="10"/>
    </row>
    <row r="9" spans="1:4" ht="45">
      <c r="A9" s="4" t="s">
        <v>123</v>
      </c>
      <c r="B9" s="15" t="s">
        <v>5</v>
      </c>
      <c r="C9" s="15" t="s">
        <v>7</v>
      </c>
      <c r="D9" s="16" t="s">
        <v>124</v>
      </c>
    </row>
    <row r="10" spans="1:4" ht="14.25">
      <c r="A10" s="5" t="s">
        <v>13</v>
      </c>
      <c r="B10" s="10"/>
      <c r="C10" s="10"/>
      <c r="D10" s="10"/>
    </row>
    <row r="11" spans="1:4" ht="14.25">
      <c r="A11" s="5" t="s">
        <v>23</v>
      </c>
      <c r="B11" s="19">
        <f>Rozpočet!F44</f>
        <v>0</v>
      </c>
      <c r="C11" s="19">
        <f>Rozpočet!H44</f>
        <v>0</v>
      </c>
      <c r="D11" s="19">
        <f>Rozpočet!L44</f>
        <v>29.15</v>
      </c>
    </row>
    <row r="12" spans="1:4" ht="14.25">
      <c r="A12" s="5" t="s">
        <v>61</v>
      </c>
      <c r="B12" s="19">
        <f>Rozpočet!F61</f>
        <v>0</v>
      </c>
      <c r="C12" s="19">
        <f>Rozpočet!H61</f>
        <v>0</v>
      </c>
      <c r="D12" s="19">
        <f>Rozpočet!L61</f>
        <v>9.9</v>
      </c>
    </row>
    <row r="13" spans="1:4" ht="14.25">
      <c r="A13" s="5" t="s">
        <v>67</v>
      </c>
      <c r="B13" s="19">
        <f>Rozpočet!F83</f>
        <v>0</v>
      </c>
      <c r="C13" s="19">
        <f>Rozpočet!H83</f>
        <v>0</v>
      </c>
      <c r="D13" s="19">
        <f>Rozpočet!L83</f>
        <v>1.5125</v>
      </c>
    </row>
    <row r="14" spans="1:4" ht="14.25">
      <c r="A14" s="5" t="s">
        <v>86</v>
      </c>
      <c r="B14" s="19">
        <f>Rozpočet!F91</f>
        <v>0</v>
      </c>
      <c r="C14" s="19">
        <f>Rozpočet!H91</f>
        <v>0</v>
      </c>
      <c r="D14" s="19">
        <f>Rozpočet!L91</f>
        <v>0</v>
      </c>
    </row>
    <row r="15" spans="1:4" ht="14.25">
      <c r="A15" s="5" t="s">
        <v>95</v>
      </c>
      <c r="B15" s="19">
        <f>Rozpočet!F98</f>
        <v>0</v>
      </c>
      <c r="C15" s="19">
        <f>Rozpočet!H98</f>
        <v>0</v>
      </c>
      <c r="D15" s="19">
        <f>Rozpočet!L98</f>
        <v>0.3</v>
      </c>
    </row>
    <row r="16" spans="1:4" ht="14.25">
      <c r="A16" s="5" t="s">
        <v>103</v>
      </c>
      <c r="B16" s="19">
        <f>Rozpočet!F108</f>
        <v>0</v>
      </c>
      <c r="C16" s="19">
        <f>Rozpočet!H108</f>
        <v>0</v>
      </c>
      <c r="D16" s="19">
        <f>Rozpočet!L108</f>
        <v>0</v>
      </c>
    </row>
    <row r="17" spans="1:4" ht="14.25">
      <c r="A17" s="5"/>
      <c r="B17" s="19"/>
      <c r="C17" s="19"/>
      <c r="D17" s="19"/>
    </row>
    <row r="18" spans="1:4" ht="14.25">
      <c r="A18" s="5"/>
      <c r="B18" s="19"/>
      <c r="C18" s="19"/>
      <c r="D18" s="19"/>
    </row>
    <row r="19" spans="1:4" ht="14.25">
      <c r="A19" s="5" t="s">
        <v>1</v>
      </c>
      <c r="B19" s="10"/>
      <c r="C19" s="10"/>
      <c r="D19" s="10"/>
    </row>
    <row r="20" spans="1:4" ht="30">
      <c r="A20" s="4" t="s">
        <v>125</v>
      </c>
      <c r="B20" s="16" t="s">
        <v>126</v>
      </c>
      <c r="C20" s="17"/>
      <c r="D20" s="17"/>
    </row>
    <row r="21" spans="1:4" ht="14.25">
      <c r="A21" s="5" t="s">
        <v>127</v>
      </c>
      <c r="B21" s="18" t="s">
        <v>128</v>
      </c>
      <c r="C21" s="10"/>
      <c r="D21" s="10"/>
    </row>
    <row r="22" spans="1:4" ht="14.25">
      <c r="A22" s="5" t="s">
        <v>129</v>
      </c>
      <c r="B22" s="18" t="s">
        <v>130</v>
      </c>
      <c r="C22" s="10"/>
      <c r="D22" s="10"/>
    </row>
    <row r="23" spans="1:4" ht="14.25">
      <c r="A23" s="5" t="s">
        <v>131</v>
      </c>
      <c r="B23" s="18" t="s">
        <v>132</v>
      </c>
      <c r="C23" s="10"/>
      <c r="D23" s="10"/>
    </row>
    <row r="24" spans="1:4" ht="14.25">
      <c r="A24" s="5" t="s">
        <v>133</v>
      </c>
      <c r="B24" s="18" t="s">
        <v>134</v>
      </c>
      <c r="C24" s="10"/>
      <c r="D24" s="10"/>
    </row>
    <row r="25" spans="1:4" ht="14.25">
      <c r="A25" s="5" t="s">
        <v>135</v>
      </c>
      <c r="B25" s="18" t="s">
        <v>136</v>
      </c>
      <c r="C25" s="10"/>
      <c r="D25" s="10"/>
    </row>
    <row r="26" spans="1:4" ht="14.25">
      <c r="A26" s="5" t="s">
        <v>137</v>
      </c>
      <c r="B26" s="18" t="s">
        <v>138</v>
      </c>
      <c r="C26" s="10"/>
      <c r="D26" s="10"/>
    </row>
    <row r="27" spans="1:4" ht="14.25">
      <c r="A27" s="5" t="s">
        <v>139</v>
      </c>
      <c r="B27" s="18" t="s">
        <v>140</v>
      </c>
      <c r="C27" s="10"/>
      <c r="D27" s="10"/>
    </row>
    <row r="28" spans="1:4" ht="14.25">
      <c r="A28" s="5" t="s">
        <v>1</v>
      </c>
      <c r="B28" s="10"/>
      <c r="C28" s="10"/>
      <c r="D28" s="10"/>
    </row>
    <row r="29" spans="1:4" ht="14.25">
      <c r="A29" s="5" t="s">
        <v>1</v>
      </c>
      <c r="B29" s="10"/>
      <c r="C29" s="10"/>
      <c r="D29" s="10"/>
    </row>
    <row r="30" spans="1:4" ht="14.25">
      <c r="A30" s="5" t="s">
        <v>1</v>
      </c>
      <c r="B30" s="10"/>
      <c r="C30" s="10"/>
      <c r="D30" s="10"/>
    </row>
    <row r="31" spans="1:4" ht="14.25">
      <c r="A31" s="5" t="s">
        <v>1</v>
      </c>
      <c r="B31" s="10"/>
      <c r="C31" s="10"/>
      <c r="D31" s="10"/>
    </row>
    <row r="32" spans="1:4" ht="14.25">
      <c r="A32" s="5" t="s">
        <v>1</v>
      </c>
      <c r="B32" s="10"/>
      <c r="C32" s="10"/>
      <c r="D32" s="10"/>
    </row>
    <row r="33" spans="1:4" ht="14.25">
      <c r="A33" s="5" t="s">
        <v>1</v>
      </c>
      <c r="B33" s="10"/>
      <c r="C33" s="10"/>
      <c r="D33" s="10"/>
    </row>
    <row r="34" spans="1:4" ht="14.25">
      <c r="A34" s="5" t="s">
        <v>1</v>
      </c>
      <c r="B34" s="10"/>
      <c r="C34" s="10"/>
      <c r="D34" s="10"/>
    </row>
    <row r="35" spans="1:4" ht="14.25">
      <c r="A35" s="5" t="s">
        <v>1</v>
      </c>
      <c r="B35" s="10"/>
      <c r="C35" s="10"/>
      <c r="D35" s="10"/>
    </row>
    <row r="36" spans="1:4" ht="14.25">
      <c r="A36" s="5" t="s">
        <v>1</v>
      </c>
      <c r="B36" s="10"/>
      <c r="C36" s="10"/>
      <c r="D36" s="10"/>
    </row>
    <row r="37" spans="1:4" ht="14.25">
      <c r="A37" s="5" t="s">
        <v>1</v>
      </c>
      <c r="B37" s="10"/>
      <c r="C37" s="10"/>
      <c r="D37" s="10"/>
    </row>
    <row r="38" spans="1:4" ht="14.25">
      <c r="A38" s="5" t="s">
        <v>1</v>
      </c>
      <c r="B38" s="10"/>
      <c r="C38" s="10"/>
      <c r="D38" s="10"/>
    </row>
    <row r="39" spans="1:4" ht="14.25">
      <c r="A39" s="5" t="s">
        <v>1</v>
      </c>
      <c r="B39" s="10"/>
      <c r="C39" s="10"/>
      <c r="D39" s="10"/>
    </row>
    <row r="40" spans="1:4" ht="14.25">
      <c r="A40" s="5" t="s">
        <v>1</v>
      </c>
      <c r="B40" s="10"/>
      <c r="C40" s="10"/>
      <c r="D40" s="10"/>
    </row>
    <row r="41" spans="1:4" ht="14.25">
      <c r="A41" s="5" t="s">
        <v>1</v>
      </c>
      <c r="B41" s="10"/>
      <c r="C41" s="10"/>
      <c r="D41" s="10"/>
    </row>
    <row r="42" spans="1:4" ht="14.25">
      <c r="A42" s="5" t="s">
        <v>1</v>
      </c>
      <c r="B42" s="10"/>
      <c r="C42" s="10"/>
      <c r="D42" s="10"/>
    </row>
    <row r="43" spans="1:4" ht="14.25">
      <c r="A43" s="5" t="s">
        <v>1</v>
      </c>
      <c r="B43" s="10"/>
      <c r="C43" s="10"/>
      <c r="D43" s="10"/>
    </row>
    <row r="44" spans="1:4" ht="14.25">
      <c r="A44" s="5" t="s">
        <v>1</v>
      </c>
      <c r="B44" s="10"/>
      <c r="C44" s="10"/>
      <c r="D44" s="10"/>
    </row>
    <row r="45" spans="1:4" ht="14.25">
      <c r="A45" s="5" t="s">
        <v>1</v>
      </c>
      <c r="B45" s="10"/>
      <c r="C45" s="10"/>
      <c r="D45" s="10"/>
    </row>
    <row r="46" spans="1:4" ht="14.25">
      <c r="A46" s="5" t="s">
        <v>1</v>
      </c>
      <c r="B46" s="10"/>
      <c r="C46" s="10"/>
      <c r="D46" s="10"/>
    </row>
    <row r="47" spans="1:4" ht="14.25">
      <c r="A47" s="5" t="s">
        <v>1</v>
      </c>
      <c r="B47" s="10"/>
      <c r="C47" s="10"/>
      <c r="D47" s="10"/>
    </row>
    <row r="48" spans="1:4" ht="14.25">
      <c r="A48" s="5" t="s">
        <v>1</v>
      </c>
      <c r="B48" s="10"/>
      <c r="C48" s="10"/>
      <c r="D48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6">
      <selection activeCell="G103" sqref="G103"/>
    </sheetView>
  </sheetViews>
  <sheetFormatPr defaultColWidth="9.140625" defaultRowHeight="15"/>
  <cols>
    <col min="1" max="1" width="5.8515625" style="1" bestFit="1" customWidth="1"/>
    <col min="2" max="2" width="138.00390625" style="1" bestFit="1" customWidth="1"/>
    <col min="3" max="3" width="3.57421875" style="1" bestFit="1" customWidth="1"/>
    <col min="4" max="4" width="5.28125" style="7" bestFit="1" customWidth="1"/>
    <col min="5" max="5" width="7.140625" style="7" bestFit="1" customWidth="1"/>
    <col min="6" max="6" width="13.28125" style="7" bestFit="1" customWidth="1"/>
    <col min="7" max="7" width="6.7109375" style="7" bestFit="1" customWidth="1"/>
    <col min="8" max="8" width="12.7109375" style="7" bestFit="1" customWidth="1"/>
    <col min="9" max="9" width="5.7109375" style="7" bestFit="1" customWidth="1"/>
    <col min="10" max="10" width="10.8515625" style="7" bestFit="1" customWidth="1"/>
    <col min="11" max="11" width="8.8515625" style="7" bestFit="1" customWidth="1"/>
    <col min="12" max="12" width="15.00390625" style="7" bestFit="1" customWidth="1"/>
  </cols>
  <sheetData>
    <row r="1" spans="1:12" ht="14.25">
      <c r="A1" s="2" t="s">
        <v>2</v>
      </c>
      <c r="B1" s="2" t="s">
        <v>0</v>
      </c>
      <c r="C1" s="2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</row>
    <row r="2" spans="1:12" ht="16.5">
      <c r="A2" s="3" t="s">
        <v>1</v>
      </c>
      <c r="B2" s="3" t="s">
        <v>13</v>
      </c>
      <c r="C2" s="3" t="s">
        <v>1</v>
      </c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5" t="s">
        <v>1</v>
      </c>
      <c r="B3" s="5" t="s">
        <v>14</v>
      </c>
      <c r="C3" s="5" t="s">
        <v>1</v>
      </c>
      <c r="D3" s="10"/>
      <c r="E3" s="10"/>
      <c r="F3" s="10"/>
      <c r="G3" s="10"/>
      <c r="H3" s="10"/>
      <c r="I3" s="10"/>
      <c r="J3" s="10"/>
      <c r="K3" s="10"/>
      <c r="L3" s="10"/>
    </row>
    <row r="4" spans="1:12" ht="14.25">
      <c r="A4" s="5" t="s">
        <v>1</v>
      </c>
      <c r="B4" s="5" t="s">
        <v>15</v>
      </c>
      <c r="C4" s="5" t="s">
        <v>1</v>
      </c>
      <c r="D4" s="10"/>
      <c r="E4" s="10"/>
      <c r="F4" s="10"/>
      <c r="G4" s="10"/>
      <c r="H4" s="10"/>
      <c r="I4" s="10"/>
      <c r="J4" s="10"/>
      <c r="K4" s="10"/>
      <c r="L4" s="10"/>
    </row>
    <row r="5" spans="1:12" ht="14.25">
      <c r="A5" s="5" t="s">
        <v>1</v>
      </c>
      <c r="B5" s="5" t="s">
        <v>16</v>
      </c>
      <c r="C5" s="5" t="s">
        <v>1</v>
      </c>
      <c r="D5" s="10"/>
      <c r="E5" s="10"/>
      <c r="F5" s="10"/>
      <c r="G5" s="10"/>
      <c r="H5" s="10"/>
      <c r="I5" s="10"/>
      <c r="J5" s="10"/>
      <c r="K5" s="10"/>
      <c r="L5" s="10"/>
    </row>
    <row r="6" spans="1:12" ht="14.25">
      <c r="A6" s="5" t="s">
        <v>1</v>
      </c>
      <c r="B6" s="5" t="s">
        <v>17</v>
      </c>
      <c r="C6" s="5" t="s">
        <v>1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14.25">
      <c r="A7" s="5" t="s">
        <v>1</v>
      </c>
      <c r="B7" s="5" t="s">
        <v>18</v>
      </c>
      <c r="C7" s="5" t="s">
        <v>1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4.25">
      <c r="A8" s="5" t="s">
        <v>1</v>
      </c>
      <c r="B8" s="5" t="s">
        <v>19</v>
      </c>
      <c r="C8" s="5" t="s">
        <v>1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ht="14.25">
      <c r="A9" s="5" t="s">
        <v>1</v>
      </c>
      <c r="B9" s="5" t="s">
        <v>20</v>
      </c>
      <c r="C9" s="5" t="s">
        <v>1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4.25">
      <c r="A10" s="5" t="s">
        <v>1</v>
      </c>
      <c r="B10" s="5" t="s">
        <v>21</v>
      </c>
      <c r="C10" s="5" t="s">
        <v>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6.5">
      <c r="A11" s="3" t="s">
        <v>1</v>
      </c>
      <c r="B11" s="3" t="s">
        <v>22</v>
      </c>
      <c r="C11" s="3" t="s">
        <v>1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16.5">
      <c r="A12" s="3" t="s">
        <v>1</v>
      </c>
      <c r="B12" s="3" t="s">
        <v>23</v>
      </c>
      <c r="C12" s="3" t="s">
        <v>1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 ht="15">
      <c r="A13" s="11" t="s">
        <v>1</v>
      </c>
      <c r="B13" s="11" t="s">
        <v>24</v>
      </c>
      <c r="C13" s="11" t="s">
        <v>1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4.25">
      <c r="A14" s="5" t="s">
        <v>25</v>
      </c>
      <c r="B14" s="5" t="s">
        <v>26</v>
      </c>
      <c r="C14" s="5" t="s">
        <v>27</v>
      </c>
      <c r="D14" s="10">
        <v>1</v>
      </c>
      <c r="E14" s="10"/>
      <c r="F14" s="10">
        <f>D14*E14</f>
        <v>0</v>
      </c>
      <c r="G14" s="10">
        <v>100</v>
      </c>
      <c r="H14" s="10"/>
      <c r="I14" s="10">
        <f>E14+G14</f>
        <v>100</v>
      </c>
      <c r="J14" s="10">
        <f>D14*I14</f>
        <v>100</v>
      </c>
      <c r="K14" s="10">
        <v>3</v>
      </c>
      <c r="L14" s="10">
        <f>D14*K14</f>
        <v>3</v>
      </c>
    </row>
    <row r="15" spans="1:12" ht="14.25">
      <c r="A15" s="5" t="s">
        <v>1</v>
      </c>
      <c r="B15" s="5" t="s">
        <v>28</v>
      </c>
      <c r="C15" s="5" t="s">
        <v>1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4.25">
      <c r="A16" s="5" t="s">
        <v>1</v>
      </c>
      <c r="B16" s="5" t="s">
        <v>29</v>
      </c>
      <c r="C16" s="5" t="s">
        <v>1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25">
      <c r="A17" s="5" t="s">
        <v>1</v>
      </c>
      <c r="B17" s="5" t="s">
        <v>30</v>
      </c>
      <c r="C17" s="5" t="s">
        <v>27</v>
      </c>
      <c r="D17" s="10">
        <v>1</v>
      </c>
      <c r="E17" s="10"/>
      <c r="F17" s="10">
        <f>D17*E17</f>
        <v>0</v>
      </c>
      <c r="G17" s="10"/>
      <c r="H17" s="10">
        <f>D17*G17</f>
        <v>0</v>
      </c>
      <c r="I17" s="10">
        <f>E17+G17</f>
        <v>0</v>
      </c>
      <c r="J17" s="10">
        <f>D17*I17</f>
        <v>0</v>
      </c>
      <c r="K17" s="10">
        <v>1</v>
      </c>
      <c r="L17" s="10">
        <f>D17*K17</f>
        <v>1</v>
      </c>
    </row>
    <row r="18" spans="1:12" ht="14.25">
      <c r="A18" s="5" t="s">
        <v>1</v>
      </c>
      <c r="B18" s="5" t="s">
        <v>31</v>
      </c>
      <c r="C18" s="5" t="s">
        <v>27</v>
      </c>
      <c r="D18" s="10">
        <v>1</v>
      </c>
      <c r="E18" s="10"/>
      <c r="F18" s="10">
        <f>D18*E18</f>
        <v>0</v>
      </c>
      <c r="G18" s="10"/>
      <c r="H18" s="10">
        <f>D18*G18</f>
        <v>0</v>
      </c>
      <c r="I18" s="10">
        <f>E18+G18</f>
        <v>0</v>
      </c>
      <c r="J18" s="10">
        <f>D18*I18</f>
        <v>0</v>
      </c>
      <c r="K18" s="10">
        <v>0.5</v>
      </c>
      <c r="L18" s="10">
        <f>D18*K18</f>
        <v>0.5</v>
      </c>
    </row>
    <row r="19" spans="1:12" ht="15">
      <c r="A19" s="11" t="s">
        <v>1</v>
      </c>
      <c r="B19" s="11" t="s">
        <v>24</v>
      </c>
      <c r="C19" s="11" t="s">
        <v>1</v>
      </c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4.25">
      <c r="A20" s="5" t="s">
        <v>32</v>
      </c>
      <c r="B20" s="5" t="s">
        <v>33</v>
      </c>
      <c r="C20" s="5" t="s">
        <v>27</v>
      </c>
      <c r="D20" s="10">
        <v>1</v>
      </c>
      <c r="E20" s="10"/>
      <c r="F20" s="10">
        <f>D20*E20</f>
        <v>0</v>
      </c>
      <c r="G20" s="10"/>
      <c r="H20" s="10">
        <f>D20*G20</f>
        <v>0</v>
      </c>
      <c r="I20" s="10">
        <f>E20+G20</f>
        <v>0</v>
      </c>
      <c r="J20" s="10">
        <f>D20*I20</f>
        <v>0</v>
      </c>
      <c r="K20" s="10">
        <v>2.7</v>
      </c>
      <c r="L20" s="10">
        <f>D20*K20</f>
        <v>2.7</v>
      </c>
    </row>
    <row r="21" spans="1:12" ht="14.25">
      <c r="A21" s="5" t="s">
        <v>1</v>
      </c>
      <c r="B21" s="5" t="s">
        <v>34</v>
      </c>
      <c r="C21" s="5" t="s">
        <v>1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4.25">
      <c r="A22" s="5" t="s">
        <v>1</v>
      </c>
      <c r="B22" s="5" t="s">
        <v>29</v>
      </c>
      <c r="C22" s="5" t="s">
        <v>1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4.25">
      <c r="A23" s="5" t="s">
        <v>1</v>
      </c>
      <c r="B23" s="5" t="s">
        <v>30</v>
      </c>
      <c r="C23" s="5" t="s">
        <v>27</v>
      </c>
      <c r="D23" s="10">
        <v>1</v>
      </c>
      <c r="E23" s="10"/>
      <c r="F23" s="10">
        <f>D23*E23</f>
        <v>0</v>
      </c>
      <c r="G23" s="10"/>
      <c r="H23" s="10">
        <f>D23*G23</f>
        <v>0</v>
      </c>
      <c r="I23" s="10">
        <f>E23+G23</f>
        <v>0</v>
      </c>
      <c r="J23" s="10">
        <f>D23*I23</f>
        <v>0</v>
      </c>
      <c r="K23" s="10">
        <v>1</v>
      </c>
      <c r="L23" s="10">
        <f>D23*K23</f>
        <v>1</v>
      </c>
    </row>
    <row r="24" spans="1:12" ht="14.25">
      <c r="A24" s="5" t="s">
        <v>1</v>
      </c>
      <c r="B24" s="5" t="s">
        <v>35</v>
      </c>
      <c r="C24" s="5" t="s">
        <v>27</v>
      </c>
      <c r="D24" s="10">
        <v>1</v>
      </c>
      <c r="E24" s="10"/>
      <c r="F24" s="10">
        <f>D24*E24</f>
        <v>0</v>
      </c>
      <c r="G24" s="10"/>
      <c r="H24" s="10">
        <f>D24*G24</f>
        <v>0</v>
      </c>
      <c r="I24" s="10">
        <f>E24+G24</f>
        <v>0</v>
      </c>
      <c r="J24" s="10">
        <f>D24*I24</f>
        <v>0</v>
      </c>
      <c r="K24" s="10">
        <v>0.5</v>
      </c>
      <c r="L24" s="10">
        <f>D24*K24</f>
        <v>0.5</v>
      </c>
    </row>
    <row r="25" spans="1:12" ht="15">
      <c r="A25" s="11" t="s">
        <v>1</v>
      </c>
      <c r="B25" s="11" t="s">
        <v>36</v>
      </c>
      <c r="C25" s="11" t="s">
        <v>1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4.25">
      <c r="A26" s="5" t="s">
        <v>37</v>
      </c>
      <c r="B26" s="5" t="s">
        <v>38</v>
      </c>
      <c r="C26" s="5" t="s">
        <v>27</v>
      </c>
      <c r="D26" s="10">
        <v>1</v>
      </c>
      <c r="E26" s="10"/>
      <c r="F26" s="10">
        <f>D26*E26</f>
        <v>0</v>
      </c>
      <c r="G26" s="10"/>
      <c r="H26" s="10">
        <f>D26*G26</f>
        <v>0</v>
      </c>
      <c r="I26" s="10">
        <f>E26+G26</f>
        <v>0</v>
      </c>
      <c r="J26" s="10">
        <f>D26*I26</f>
        <v>0</v>
      </c>
      <c r="K26" s="10">
        <v>2.7</v>
      </c>
      <c r="L26" s="10">
        <f>D26*K26</f>
        <v>2.7</v>
      </c>
    </row>
    <row r="27" spans="1:12" ht="14.25">
      <c r="A27" s="5" t="s">
        <v>1</v>
      </c>
      <c r="B27" s="5" t="s">
        <v>39</v>
      </c>
      <c r="C27" s="5" t="s">
        <v>1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4.25">
      <c r="A28" s="5" t="s">
        <v>1</v>
      </c>
      <c r="B28" s="5" t="s">
        <v>29</v>
      </c>
      <c r="C28" s="5" t="s">
        <v>1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4.25">
      <c r="A29" s="5" t="s">
        <v>1</v>
      </c>
      <c r="B29" s="5" t="s">
        <v>40</v>
      </c>
      <c r="C29" s="5" t="s">
        <v>27</v>
      </c>
      <c r="D29" s="10">
        <v>1</v>
      </c>
      <c r="E29" s="10"/>
      <c r="F29" s="10">
        <f>D29*E29</f>
        <v>0</v>
      </c>
      <c r="G29" s="10"/>
      <c r="H29" s="10">
        <f>D29*G29</f>
        <v>0</v>
      </c>
      <c r="I29" s="10">
        <f>E29+G29</f>
        <v>0</v>
      </c>
      <c r="J29" s="10">
        <f>D29*I29</f>
        <v>0</v>
      </c>
      <c r="K29" s="10">
        <v>1</v>
      </c>
      <c r="L29" s="10">
        <f>D29*K29</f>
        <v>1</v>
      </c>
    </row>
    <row r="30" spans="1:12" ht="14.25">
      <c r="A30" s="5" t="s">
        <v>1</v>
      </c>
      <c r="B30" s="5" t="s">
        <v>41</v>
      </c>
      <c r="C30" s="5" t="s">
        <v>27</v>
      </c>
      <c r="D30" s="10">
        <v>1</v>
      </c>
      <c r="E30" s="10"/>
      <c r="F30" s="10">
        <f>D30*E30</f>
        <v>0</v>
      </c>
      <c r="G30" s="10"/>
      <c r="H30" s="10">
        <f>D30*G30</f>
        <v>0</v>
      </c>
      <c r="I30" s="10">
        <f>E30+G30</f>
        <v>0</v>
      </c>
      <c r="J30" s="10">
        <f>D30*I30</f>
        <v>0</v>
      </c>
      <c r="K30" s="10">
        <v>0.5</v>
      </c>
      <c r="L30" s="10">
        <f>D30*K30</f>
        <v>0.5</v>
      </c>
    </row>
    <row r="31" spans="1:12" ht="14.25">
      <c r="A31" s="5" t="s">
        <v>1</v>
      </c>
      <c r="B31" s="5" t="s">
        <v>42</v>
      </c>
      <c r="C31" s="5" t="s">
        <v>27</v>
      </c>
      <c r="D31" s="10">
        <v>1</v>
      </c>
      <c r="E31" s="10"/>
      <c r="F31" s="10">
        <f>D31*E31</f>
        <v>0</v>
      </c>
      <c r="G31" s="10"/>
      <c r="H31" s="10">
        <f>D31*G31</f>
        <v>0</v>
      </c>
      <c r="I31" s="10">
        <f>E31+G31</f>
        <v>0</v>
      </c>
      <c r="J31" s="10">
        <f>D31*I31</f>
        <v>0</v>
      </c>
      <c r="K31" s="10">
        <v>0.25</v>
      </c>
      <c r="L31" s="10">
        <f>D31*K31</f>
        <v>0.25</v>
      </c>
    </row>
    <row r="32" spans="1:12" ht="14.25">
      <c r="A32" s="5" t="s">
        <v>1</v>
      </c>
      <c r="B32" s="5" t="s">
        <v>43</v>
      </c>
      <c r="C32" s="5" t="s">
        <v>27</v>
      </c>
      <c r="D32" s="10">
        <v>1</v>
      </c>
      <c r="E32" s="10"/>
      <c r="F32" s="10">
        <f>D32*E32</f>
        <v>0</v>
      </c>
      <c r="G32" s="10"/>
      <c r="H32" s="10">
        <f>D32*G32</f>
        <v>0</v>
      </c>
      <c r="I32" s="10">
        <f>E32+G32</f>
        <v>0</v>
      </c>
      <c r="J32" s="10">
        <f>D32*I32</f>
        <v>0</v>
      </c>
      <c r="K32" s="10">
        <v>0.25</v>
      </c>
      <c r="L32" s="10">
        <f>D32*K32</f>
        <v>0.25</v>
      </c>
    </row>
    <row r="33" spans="1:12" ht="14.25">
      <c r="A33" s="5" t="s">
        <v>44</v>
      </c>
      <c r="B33" s="5" t="s">
        <v>45</v>
      </c>
      <c r="C33" s="5" t="s">
        <v>1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1" t="s">
        <v>1</v>
      </c>
      <c r="B34" s="11" t="s">
        <v>46</v>
      </c>
      <c r="C34" s="11" t="s">
        <v>1</v>
      </c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4.25">
      <c r="A35" s="5" t="s">
        <v>47</v>
      </c>
      <c r="B35" s="5" t="s">
        <v>48</v>
      </c>
      <c r="C35" s="5" t="s">
        <v>27</v>
      </c>
      <c r="D35" s="10">
        <v>1</v>
      </c>
      <c r="E35" s="10"/>
      <c r="F35" s="10">
        <f>D35*E35</f>
        <v>0</v>
      </c>
      <c r="G35" s="10"/>
      <c r="H35" s="10">
        <f>D35*G35</f>
        <v>0</v>
      </c>
      <c r="I35" s="10">
        <f>E35+G35</f>
        <v>0</v>
      </c>
      <c r="J35" s="10">
        <f>D35*I35</f>
        <v>0</v>
      </c>
      <c r="K35" s="10">
        <v>0.75</v>
      </c>
      <c r="L35" s="10">
        <f>D35*K35</f>
        <v>0.75</v>
      </c>
    </row>
    <row r="36" spans="1:12" ht="15">
      <c r="A36" s="11" t="s">
        <v>49</v>
      </c>
      <c r="B36" s="11" t="s">
        <v>50</v>
      </c>
      <c r="C36" s="11" t="s">
        <v>1</v>
      </c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4.25">
      <c r="A37" s="5" t="s">
        <v>1</v>
      </c>
      <c r="B37" s="5" t="s">
        <v>51</v>
      </c>
      <c r="C37" s="5" t="s">
        <v>1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1" t="s">
        <v>52</v>
      </c>
      <c r="B38" s="11" t="s">
        <v>53</v>
      </c>
      <c r="C38" s="11" t="s">
        <v>1</v>
      </c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4.25">
      <c r="A39" s="5" t="s">
        <v>1</v>
      </c>
      <c r="B39" s="5" t="s">
        <v>54</v>
      </c>
      <c r="C39" s="5" t="s">
        <v>1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1" t="s">
        <v>55</v>
      </c>
      <c r="B40" s="11" t="s">
        <v>56</v>
      </c>
      <c r="C40" s="11" t="s">
        <v>1</v>
      </c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4.25">
      <c r="A41" s="5" t="s">
        <v>1</v>
      </c>
      <c r="B41" s="5" t="s">
        <v>57</v>
      </c>
      <c r="C41" s="5" t="s">
        <v>58</v>
      </c>
      <c r="D41" s="10">
        <v>3</v>
      </c>
      <c r="E41" s="10"/>
      <c r="F41" s="10">
        <f>D41*E41</f>
        <v>0</v>
      </c>
      <c r="G41" s="10"/>
      <c r="H41" s="10">
        <f>D41*G41</f>
        <v>0</v>
      </c>
      <c r="I41" s="10">
        <f>E41+G41</f>
        <v>0</v>
      </c>
      <c r="J41" s="10">
        <f>D41*I41</f>
        <v>0</v>
      </c>
      <c r="K41" s="10">
        <v>5</v>
      </c>
      <c r="L41" s="10">
        <f>D41*K41</f>
        <v>15</v>
      </c>
    </row>
    <row r="42" spans="1:12" ht="15">
      <c r="A42" s="11" t="s">
        <v>1</v>
      </c>
      <c r="B42" s="11" t="s">
        <v>59</v>
      </c>
      <c r="C42" s="11" t="s">
        <v>1</v>
      </c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4.25">
      <c r="A43" s="5" t="s">
        <v>1</v>
      </c>
      <c r="B43" s="5" t="s">
        <v>60</v>
      </c>
      <c r="C43" s="5" t="s">
        <v>27</v>
      </c>
      <c r="D43" s="10">
        <v>1</v>
      </c>
      <c r="E43" s="10"/>
      <c r="F43" s="10">
        <f>D43*E43</f>
        <v>0</v>
      </c>
      <c r="G43" s="10"/>
      <c r="H43" s="10">
        <f>D43*G43</f>
        <v>0</v>
      </c>
      <c r="I43" s="10">
        <f>E43+G43</f>
        <v>0</v>
      </c>
      <c r="J43" s="10">
        <f>D43*I43</f>
        <v>0</v>
      </c>
      <c r="K43" s="10">
        <v>0</v>
      </c>
      <c r="L43" s="10">
        <f>D43*K43</f>
        <v>0</v>
      </c>
    </row>
    <row r="44" spans="1:12" ht="16.5">
      <c r="A44" s="3" t="s">
        <v>1</v>
      </c>
      <c r="B44" s="3" t="s">
        <v>22</v>
      </c>
      <c r="C44" s="3" t="s">
        <v>1</v>
      </c>
      <c r="D44" s="9"/>
      <c r="E44" s="9"/>
      <c r="F44" s="9">
        <f>SUM(F14:F43)</f>
        <v>0</v>
      </c>
      <c r="G44" s="9"/>
      <c r="H44" s="9">
        <f>SUM(H14:H43)</f>
        <v>0</v>
      </c>
      <c r="I44" s="9"/>
      <c r="J44" s="9">
        <f>SUM(J14:J43)</f>
        <v>100</v>
      </c>
      <c r="K44" s="9"/>
      <c r="L44" s="9">
        <f>SUM(L14:L43)</f>
        <v>29.15</v>
      </c>
    </row>
    <row r="45" spans="1:12" ht="16.5">
      <c r="A45" s="3" t="s">
        <v>1</v>
      </c>
      <c r="B45" s="3" t="s">
        <v>61</v>
      </c>
      <c r="C45" s="3" t="s">
        <v>1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11" t="s">
        <v>1</v>
      </c>
      <c r="B46" s="11" t="s">
        <v>62</v>
      </c>
      <c r="C46" s="11" t="s">
        <v>1</v>
      </c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4.25">
      <c r="A47" s="5" t="s">
        <v>25</v>
      </c>
      <c r="B47" s="5" t="s">
        <v>63</v>
      </c>
      <c r="C47" s="5" t="s">
        <v>27</v>
      </c>
      <c r="D47" s="10">
        <v>1</v>
      </c>
      <c r="E47" s="10"/>
      <c r="F47" s="10">
        <f>D47*E47</f>
        <v>0</v>
      </c>
      <c r="G47" s="10"/>
      <c r="H47" s="10">
        <f>D47*G47</f>
        <v>0</v>
      </c>
      <c r="I47" s="10">
        <f>E47+G47</f>
        <v>0</v>
      </c>
      <c r="J47" s="10">
        <f>D47*I47</f>
        <v>0</v>
      </c>
      <c r="K47" s="10">
        <v>2.9</v>
      </c>
      <c r="L47" s="10">
        <f>D47*K47</f>
        <v>2.9</v>
      </c>
    </row>
    <row r="48" spans="1:12" ht="14.25">
      <c r="A48" s="5" t="s">
        <v>1</v>
      </c>
      <c r="B48" s="5" t="s">
        <v>29</v>
      </c>
      <c r="C48" s="5" t="s">
        <v>1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>
      <c r="A49" s="5" t="s">
        <v>1</v>
      </c>
      <c r="B49" s="5" t="s">
        <v>64</v>
      </c>
      <c r="C49" s="5" t="s">
        <v>27</v>
      </c>
      <c r="D49" s="10">
        <v>1</v>
      </c>
      <c r="E49" s="10"/>
      <c r="F49" s="10">
        <f>D49*E49</f>
        <v>0</v>
      </c>
      <c r="G49" s="10"/>
      <c r="H49" s="10">
        <f>D49*G49</f>
        <v>0</v>
      </c>
      <c r="I49" s="10">
        <f>E49+G49</f>
        <v>0</v>
      </c>
      <c r="J49" s="10">
        <f>D49*I49</f>
        <v>0</v>
      </c>
      <c r="K49" s="10">
        <v>0.5</v>
      </c>
      <c r="L49" s="10">
        <f>D49*K49</f>
        <v>0.5</v>
      </c>
    </row>
    <row r="50" spans="1:12" ht="14.25">
      <c r="A50" s="5" t="s">
        <v>44</v>
      </c>
      <c r="B50" s="5" t="s">
        <v>45</v>
      </c>
      <c r="C50" s="5" t="s">
        <v>1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1" t="s">
        <v>1</v>
      </c>
      <c r="B51" s="11" t="s">
        <v>46</v>
      </c>
      <c r="C51" s="11" t="s">
        <v>1</v>
      </c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4.25">
      <c r="A52" s="5" t="s">
        <v>47</v>
      </c>
      <c r="B52" s="5" t="s">
        <v>65</v>
      </c>
      <c r="C52" s="5" t="s">
        <v>27</v>
      </c>
      <c r="D52" s="10">
        <v>1</v>
      </c>
      <c r="E52" s="10"/>
      <c r="F52" s="10">
        <f>D52*E52</f>
        <v>0</v>
      </c>
      <c r="G52" s="10"/>
      <c r="H52" s="10">
        <f>D52*G52</f>
        <v>0</v>
      </c>
      <c r="I52" s="10">
        <f>E52+G52</f>
        <v>0</v>
      </c>
      <c r="J52" s="10">
        <f>D52*I52</f>
        <v>0</v>
      </c>
      <c r="K52" s="10">
        <v>0.5</v>
      </c>
      <c r="L52" s="10">
        <f>D52*K52</f>
        <v>0.5</v>
      </c>
    </row>
    <row r="53" spans="1:12" ht="15">
      <c r="A53" s="11" t="s">
        <v>49</v>
      </c>
      <c r="B53" s="11" t="s">
        <v>50</v>
      </c>
      <c r="C53" s="11" t="s">
        <v>1</v>
      </c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4.25">
      <c r="A54" s="5" t="s">
        <v>1</v>
      </c>
      <c r="B54" s="5" t="s">
        <v>51</v>
      </c>
      <c r="C54" s="5" t="s">
        <v>1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1" t="s">
        <v>52</v>
      </c>
      <c r="B55" s="11" t="s">
        <v>53</v>
      </c>
      <c r="C55" s="11" t="s">
        <v>1</v>
      </c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4.25">
      <c r="A56" s="5" t="s">
        <v>1</v>
      </c>
      <c r="B56" s="5" t="s">
        <v>54</v>
      </c>
      <c r="C56" s="5" t="s">
        <v>1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1" t="s">
        <v>55</v>
      </c>
      <c r="B57" s="11" t="s">
        <v>56</v>
      </c>
      <c r="C57" s="11" t="s">
        <v>1</v>
      </c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4.25">
      <c r="A58" s="5" t="s">
        <v>1</v>
      </c>
      <c r="B58" s="5" t="s">
        <v>66</v>
      </c>
      <c r="C58" s="5" t="s">
        <v>58</v>
      </c>
      <c r="D58" s="10">
        <v>3</v>
      </c>
      <c r="E58" s="10"/>
      <c r="F58" s="10">
        <f>D58*E58</f>
        <v>0</v>
      </c>
      <c r="G58" s="10"/>
      <c r="H58" s="10">
        <f>D58*G58</f>
        <v>0</v>
      </c>
      <c r="I58" s="10">
        <f>E58+G58</f>
        <v>0</v>
      </c>
      <c r="J58" s="10">
        <f>D58*I58</f>
        <v>0</v>
      </c>
      <c r="K58" s="10">
        <v>2</v>
      </c>
      <c r="L58" s="10">
        <f>D58*K58</f>
        <v>6</v>
      </c>
    </row>
    <row r="59" spans="1:12" ht="15">
      <c r="A59" s="11" t="s">
        <v>1</v>
      </c>
      <c r="B59" s="11" t="s">
        <v>59</v>
      </c>
      <c r="C59" s="11" t="s">
        <v>1</v>
      </c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4.25">
      <c r="A60" s="5" t="s">
        <v>1</v>
      </c>
      <c r="B60" s="5" t="s">
        <v>60</v>
      </c>
      <c r="C60" s="5" t="s">
        <v>27</v>
      </c>
      <c r="D60" s="10">
        <v>1</v>
      </c>
      <c r="E60" s="10"/>
      <c r="F60" s="10">
        <f>D60*E60</f>
        <v>0</v>
      </c>
      <c r="G60" s="10"/>
      <c r="H60" s="10">
        <f>D60*G60</f>
        <v>0</v>
      </c>
      <c r="I60" s="10">
        <f>E60+G60</f>
        <v>0</v>
      </c>
      <c r="J60" s="10">
        <f>D60*I60</f>
        <v>0</v>
      </c>
      <c r="K60" s="10">
        <v>0</v>
      </c>
      <c r="L60" s="10">
        <f>D60*K60</f>
        <v>0</v>
      </c>
    </row>
    <row r="61" spans="1:12" ht="16.5">
      <c r="A61" s="3" t="s">
        <v>1</v>
      </c>
      <c r="B61" s="3" t="s">
        <v>22</v>
      </c>
      <c r="C61" s="3" t="s">
        <v>1</v>
      </c>
      <c r="D61" s="9"/>
      <c r="E61" s="9"/>
      <c r="F61" s="9">
        <f>SUM(F46:F60)</f>
        <v>0</v>
      </c>
      <c r="G61" s="9"/>
      <c r="H61" s="9">
        <f>SUM(H46:H60)</f>
        <v>0</v>
      </c>
      <c r="I61" s="9"/>
      <c r="J61" s="9">
        <f>SUM(J46:J60)</f>
        <v>0</v>
      </c>
      <c r="K61" s="9"/>
      <c r="L61" s="9">
        <f>SUM(L46:L60)</f>
        <v>9.9</v>
      </c>
    </row>
    <row r="62" spans="1:12" ht="16.5">
      <c r="A62" s="3" t="s">
        <v>1</v>
      </c>
      <c r="B62" s="3" t="s">
        <v>67</v>
      </c>
      <c r="C62" s="3" t="s">
        <v>1</v>
      </c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11" t="s">
        <v>1</v>
      </c>
      <c r="B63" s="11" t="s">
        <v>68</v>
      </c>
      <c r="C63" s="11" t="s">
        <v>1</v>
      </c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5">
      <c r="A64" s="11" t="s">
        <v>1</v>
      </c>
      <c r="B64" s="11" t="s">
        <v>69</v>
      </c>
      <c r="C64" s="11" t="s">
        <v>1</v>
      </c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5">
      <c r="A65" s="11" t="s">
        <v>1</v>
      </c>
      <c r="B65" s="11" t="s">
        <v>70</v>
      </c>
      <c r="C65" s="11" t="s">
        <v>1</v>
      </c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4.25">
      <c r="A66" s="5" t="s">
        <v>1</v>
      </c>
      <c r="B66" s="5" t="s">
        <v>71</v>
      </c>
      <c r="C66" s="5" t="s">
        <v>72</v>
      </c>
      <c r="D66" s="10">
        <v>25</v>
      </c>
      <c r="E66" s="10"/>
      <c r="F66" s="10">
        <f>D66*E66</f>
        <v>0</v>
      </c>
      <c r="G66" s="10"/>
      <c r="H66" s="10">
        <f>D66*G66</f>
        <v>0</v>
      </c>
      <c r="I66" s="10">
        <f>E66+G66</f>
        <v>0</v>
      </c>
      <c r="J66" s="10">
        <f>D66*I66</f>
        <v>0</v>
      </c>
      <c r="K66" s="10">
        <v>0</v>
      </c>
      <c r="L66" s="10">
        <f>D66*K66</f>
        <v>0</v>
      </c>
    </row>
    <row r="67" spans="1:12" ht="15">
      <c r="A67" s="11" t="s">
        <v>1</v>
      </c>
      <c r="B67" s="11" t="s">
        <v>73</v>
      </c>
      <c r="C67" s="11" t="s">
        <v>1</v>
      </c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4.25">
      <c r="A68" s="5" t="s">
        <v>1</v>
      </c>
      <c r="B68" s="5" t="s">
        <v>74</v>
      </c>
      <c r="C68" s="5" t="s">
        <v>72</v>
      </c>
      <c r="D68" s="10">
        <v>1</v>
      </c>
      <c r="E68" s="10"/>
      <c r="F68" s="10">
        <f>D68*E68</f>
        <v>0</v>
      </c>
      <c r="G68" s="10"/>
      <c r="H68" s="10">
        <f>D68*G68</f>
        <v>0</v>
      </c>
      <c r="I68" s="10">
        <f>E68+G68</f>
        <v>0</v>
      </c>
      <c r="J68" s="10">
        <f>D68*I68</f>
        <v>0</v>
      </c>
      <c r="K68" s="10">
        <v>1</v>
      </c>
      <c r="L68" s="10">
        <f>D68*K68</f>
        <v>1</v>
      </c>
    </row>
    <row r="69" spans="1:12" ht="15">
      <c r="A69" s="11" t="s">
        <v>1</v>
      </c>
      <c r="B69" s="11" t="s">
        <v>75</v>
      </c>
      <c r="C69" s="11" t="s">
        <v>1</v>
      </c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4.25">
      <c r="A70" s="5" t="s">
        <v>1</v>
      </c>
      <c r="B70" s="5" t="s">
        <v>76</v>
      </c>
      <c r="C70" s="5" t="s">
        <v>58</v>
      </c>
      <c r="D70" s="10">
        <v>0.25</v>
      </c>
      <c r="E70" s="10"/>
      <c r="F70" s="10">
        <f>D70*E70</f>
        <v>0</v>
      </c>
      <c r="G70" s="10"/>
      <c r="H70" s="10">
        <f>D70*G70</f>
        <v>0</v>
      </c>
      <c r="I70" s="10">
        <f>E70+G70</f>
        <v>0</v>
      </c>
      <c r="J70" s="10">
        <f>D70*I70</f>
        <v>0</v>
      </c>
      <c r="K70" s="10">
        <v>0.05</v>
      </c>
      <c r="L70" s="10">
        <f>D70*K70</f>
        <v>0.0125</v>
      </c>
    </row>
    <row r="71" spans="1:12" ht="15">
      <c r="A71" s="11" t="s">
        <v>1</v>
      </c>
      <c r="B71" s="11" t="s">
        <v>77</v>
      </c>
      <c r="C71" s="11" t="s">
        <v>1</v>
      </c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4.25">
      <c r="A72" s="5" t="s">
        <v>1</v>
      </c>
      <c r="B72" s="5" t="s">
        <v>78</v>
      </c>
      <c r="C72" s="5" t="s">
        <v>72</v>
      </c>
      <c r="D72" s="10">
        <v>0.5</v>
      </c>
      <c r="E72" s="10"/>
      <c r="F72" s="10">
        <f>D72*E72</f>
        <v>0</v>
      </c>
      <c r="G72" s="10"/>
      <c r="H72" s="10">
        <f>D72*G72</f>
        <v>0</v>
      </c>
      <c r="I72" s="10">
        <f>E72+G72</f>
        <v>0</v>
      </c>
      <c r="J72" s="10">
        <f>D72*I72</f>
        <v>0</v>
      </c>
      <c r="K72" s="10">
        <v>1</v>
      </c>
      <c r="L72" s="10">
        <f>D72*K72</f>
        <v>0.5</v>
      </c>
    </row>
    <row r="73" spans="1:12" ht="15">
      <c r="A73" s="11" t="s">
        <v>1</v>
      </c>
      <c r="B73" s="11" t="s">
        <v>79</v>
      </c>
      <c r="C73" s="11" t="s">
        <v>1</v>
      </c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4.25">
      <c r="A74" s="5" t="s">
        <v>1</v>
      </c>
      <c r="B74" s="5" t="s">
        <v>80</v>
      </c>
      <c r="C74" s="5" t="s">
        <v>27</v>
      </c>
      <c r="D74" s="10">
        <v>1</v>
      </c>
      <c r="E74" s="10"/>
      <c r="F74" s="10">
        <f>D74*E74</f>
        <v>0</v>
      </c>
      <c r="G74" s="10"/>
      <c r="H74" s="10">
        <f>D74*G74</f>
        <v>0</v>
      </c>
      <c r="I74" s="10">
        <f>E74+G74</f>
        <v>0</v>
      </c>
      <c r="J74" s="10">
        <f>D74*I74</f>
        <v>0</v>
      </c>
      <c r="K74" s="10">
        <v>0</v>
      </c>
      <c r="L74" s="10">
        <f>D74*K74</f>
        <v>0</v>
      </c>
    </row>
    <row r="75" spans="1:12" ht="15">
      <c r="A75" s="11" t="s">
        <v>1</v>
      </c>
      <c r="B75" s="11" t="s">
        <v>81</v>
      </c>
      <c r="C75" s="11" t="s">
        <v>1</v>
      </c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4.25">
      <c r="A76" s="5" t="s">
        <v>1</v>
      </c>
      <c r="B76" s="5" t="s">
        <v>82</v>
      </c>
      <c r="C76" s="5" t="s">
        <v>27</v>
      </c>
      <c r="D76" s="10">
        <v>1</v>
      </c>
      <c r="E76" s="10"/>
      <c r="F76" s="10">
        <f>D76*E76</f>
        <v>0</v>
      </c>
      <c r="G76" s="10"/>
      <c r="H76" s="10">
        <f>D76*G76</f>
        <v>0</v>
      </c>
      <c r="I76" s="10">
        <f>E76+G76</f>
        <v>0</v>
      </c>
      <c r="J76" s="10">
        <f>D76*I76</f>
        <v>0</v>
      </c>
      <c r="K76" s="10">
        <v>0</v>
      </c>
      <c r="L76" s="10">
        <f>D76*K76</f>
        <v>0</v>
      </c>
    </row>
    <row r="77" spans="1:12" ht="15">
      <c r="A77" s="11" t="s">
        <v>1</v>
      </c>
      <c r="B77" s="11" t="s">
        <v>83</v>
      </c>
      <c r="C77" s="11" t="s">
        <v>1</v>
      </c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4.25">
      <c r="A78" s="5" t="s">
        <v>1</v>
      </c>
      <c r="B78" s="5" t="s">
        <v>84</v>
      </c>
      <c r="C78" s="5" t="s">
        <v>27</v>
      </c>
      <c r="D78" s="10">
        <v>3</v>
      </c>
      <c r="E78" s="10"/>
      <c r="F78" s="10">
        <f>D78*E78</f>
        <v>0</v>
      </c>
      <c r="G78" s="10"/>
      <c r="H78" s="10">
        <f>D78*G78</f>
        <v>0</v>
      </c>
      <c r="I78" s="10">
        <f>E78+G78</f>
        <v>0</v>
      </c>
      <c r="J78" s="10">
        <f>D78*I78</f>
        <v>0</v>
      </c>
      <c r="K78" s="10">
        <v>0</v>
      </c>
      <c r="L78" s="10">
        <f>D78*K78</f>
        <v>0</v>
      </c>
    </row>
    <row r="79" spans="1:12" ht="14.25">
      <c r="A79" s="5" t="s">
        <v>1</v>
      </c>
      <c r="B79" s="5" t="s">
        <v>117</v>
      </c>
      <c r="C79" s="5" t="s">
        <v>27</v>
      </c>
      <c r="D79" s="10">
        <v>1</v>
      </c>
      <c r="E79" s="10"/>
      <c r="F79" s="10">
        <f>D79*E79</f>
        <v>0</v>
      </c>
      <c r="G79" s="10"/>
      <c r="H79" s="10">
        <f>D79*G79</f>
        <v>0</v>
      </c>
      <c r="I79" s="10">
        <f>E79+G79</f>
        <v>0</v>
      </c>
      <c r="J79" s="10">
        <f>D79*I79</f>
        <v>0</v>
      </c>
      <c r="K79" s="10">
        <v>0</v>
      </c>
      <c r="L79" s="10">
        <f>D79*K79</f>
        <v>0</v>
      </c>
    </row>
    <row r="80" spans="1:12" ht="14.25">
      <c r="A80" s="5" t="s">
        <v>1</v>
      </c>
      <c r="B80" s="5" t="s">
        <v>85</v>
      </c>
      <c r="C80" s="5" t="s">
        <v>72</v>
      </c>
      <c r="D80" s="10">
        <v>40</v>
      </c>
      <c r="E80" s="10"/>
      <c r="F80" s="10">
        <f>D80*E80</f>
        <v>0</v>
      </c>
      <c r="G80" s="10"/>
      <c r="H80" s="10">
        <f>D80*G80</f>
        <v>0</v>
      </c>
      <c r="I80" s="10">
        <f>E80+G80</f>
        <v>0</v>
      </c>
      <c r="J80" s="10">
        <f>D80*I80</f>
        <v>0</v>
      </c>
      <c r="K80" s="10">
        <v>0</v>
      </c>
      <c r="L80" s="10">
        <f>D80*K80</f>
        <v>0</v>
      </c>
    </row>
    <row r="81" spans="1:12" ht="14.25">
      <c r="A81" s="5" t="s">
        <v>1</v>
      </c>
      <c r="B81" s="5" t="s">
        <v>141</v>
      </c>
      <c r="C81" s="5" t="s">
        <v>27</v>
      </c>
      <c r="D81" s="10">
        <v>1</v>
      </c>
      <c r="E81" s="10"/>
      <c r="F81" s="10">
        <f>D81*E81</f>
        <v>0</v>
      </c>
      <c r="G81" s="10"/>
      <c r="H81" s="10">
        <f>D81*G81</f>
        <v>0</v>
      </c>
      <c r="I81" s="10">
        <f>E81+G81</f>
        <v>0</v>
      </c>
      <c r="J81" s="10">
        <f>D81*I81</f>
        <v>0</v>
      </c>
      <c r="K81" s="10">
        <v>0</v>
      </c>
      <c r="L81" s="10">
        <f>D81*K81</f>
        <v>0</v>
      </c>
    </row>
    <row r="82" spans="1:12" ht="14.25">
      <c r="A82" s="5" t="s">
        <v>1</v>
      </c>
      <c r="B82" s="5" t="s">
        <v>142</v>
      </c>
      <c r="C82" s="5" t="s">
        <v>27</v>
      </c>
      <c r="D82" s="10">
        <v>1</v>
      </c>
      <c r="E82" s="10"/>
      <c r="F82" s="10">
        <f>D82*E82</f>
        <v>0</v>
      </c>
      <c r="G82" s="10"/>
      <c r="H82" s="10">
        <f>D82*G82</f>
        <v>0</v>
      </c>
      <c r="I82" s="10">
        <f>E82+G82</f>
        <v>0</v>
      </c>
      <c r="J82" s="10">
        <f>D82*I82</f>
        <v>0</v>
      </c>
      <c r="K82" s="10">
        <v>0</v>
      </c>
      <c r="L82" s="10">
        <f>D82*K82</f>
        <v>0</v>
      </c>
    </row>
    <row r="83" spans="1:12" ht="16.5">
      <c r="A83" s="3" t="s">
        <v>1</v>
      </c>
      <c r="B83" s="3" t="s">
        <v>22</v>
      </c>
      <c r="C83" s="3" t="s">
        <v>1</v>
      </c>
      <c r="D83" s="9"/>
      <c r="E83" s="9"/>
      <c r="F83" s="9">
        <f>SUM(F63:F82)</f>
        <v>0</v>
      </c>
      <c r="G83" s="9"/>
      <c r="H83" s="9">
        <f>SUM(H63:H82)</f>
        <v>0</v>
      </c>
      <c r="I83" s="9"/>
      <c r="J83" s="9">
        <f>SUM(J63:J82)</f>
        <v>0</v>
      </c>
      <c r="K83" s="9"/>
      <c r="L83" s="9">
        <f>SUM(L63:L82)</f>
        <v>1.5125</v>
      </c>
    </row>
    <row r="84" spans="1:12" ht="16.5">
      <c r="A84" s="3" t="s">
        <v>1</v>
      </c>
      <c r="B84" s="3" t="s">
        <v>86</v>
      </c>
      <c r="C84" s="3" t="s">
        <v>1</v>
      </c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11" t="s">
        <v>1</v>
      </c>
      <c r="B85" s="11" t="s">
        <v>87</v>
      </c>
      <c r="C85" s="11" t="s">
        <v>1</v>
      </c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">
      <c r="A86" s="11" t="s">
        <v>1</v>
      </c>
      <c r="B86" s="11" t="s">
        <v>88</v>
      </c>
      <c r="C86" s="11" t="s">
        <v>1</v>
      </c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4.25">
      <c r="A87" s="5" t="s">
        <v>1</v>
      </c>
      <c r="B87" s="5" t="s">
        <v>89</v>
      </c>
      <c r="C87" s="5" t="s">
        <v>90</v>
      </c>
      <c r="D87" s="10">
        <v>4</v>
      </c>
      <c r="E87" s="10"/>
      <c r="F87" s="10">
        <f>D87*E87</f>
        <v>0</v>
      </c>
      <c r="G87" s="10"/>
      <c r="H87" s="10">
        <f>D87*G87</f>
        <v>0</v>
      </c>
      <c r="I87" s="10">
        <f>E87+G87</f>
        <v>0</v>
      </c>
      <c r="J87" s="10">
        <f>D87*I87</f>
        <v>0</v>
      </c>
      <c r="K87" s="10">
        <v>0</v>
      </c>
      <c r="L87" s="10">
        <f>D87*K87</f>
        <v>0</v>
      </c>
    </row>
    <row r="88" spans="1:12" ht="14.25">
      <c r="A88" s="5" t="s">
        <v>1</v>
      </c>
      <c r="B88" s="5" t="s">
        <v>91</v>
      </c>
      <c r="C88" s="5" t="s">
        <v>90</v>
      </c>
      <c r="D88" s="10">
        <v>2</v>
      </c>
      <c r="E88" s="10"/>
      <c r="F88" s="10">
        <f>D88*E88</f>
        <v>0</v>
      </c>
      <c r="G88" s="10"/>
      <c r="H88" s="10">
        <f>D88*G88</f>
        <v>0</v>
      </c>
      <c r="I88" s="10">
        <f>E88+G88</f>
        <v>0</v>
      </c>
      <c r="J88" s="10">
        <f>D88*I88</f>
        <v>0</v>
      </c>
      <c r="K88" s="10">
        <v>0</v>
      </c>
      <c r="L88" s="10">
        <f>D88*K88</f>
        <v>0</v>
      </c>
    </row>
    <row r="89" spans="1:12" ht="15">
      <c r="A89" s="11" t="s">
        <v>1</v>
      </c>
      <c r="B89" s="11" t="s">
        <v>92</v>
      </c>
      <c r="C89" s="11" t="s">
        <v>1</v>
      </c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4.25">
      <c r="A90" s="5" t="s">
        <v>1</v>
      </c>
      <c r="B90" s="5" t="s">
        <v>93</v>
      </c>
      <c r="C90" s="5" t="s">
        <v>90</v>
      </c>
      <c r="D90" s="10">
        <v>4</v>
      </c>
      <c r="E90" s="10"/>
      <c r="F90" s="10">
        <f>D90*E90</f>
        <v>0</v>
      </c>
      <c r="G90" s="10"/>
      <c r="H90" s="10">
        <f>D90*G90</f>
        <v>0</v>
      </c>
      <c r="I90" s="10">
        <f>E90+G90</f>
        <v>0</v>
      </c>
      <c r="J90" s="10">
        <f>D90*I90</f>
        <v>0</v>
      </c>
      <c r="K90" s="10">
        <v>0</v>
      </c>
      <c r="L90" s="10">
        <f>D90*K90</f>
        <v>0</v>
      </c>
    </row>
    <row r="91" spans="1:12" ht="16.5">
      <c r="A91" s="3" t="s">
        <v>1</v>
      </c>
      <c r="B91" s="3" t="s">
        <v>94</v>
      </c>
      <c r="C91" s="3" t="s">
        <v>1</v>
      </c>
      <c r="D91" s="9"/>
      <c r="E91" s="9"/>
      <c r="F91" s="9">
        <f>SUM(F85:F90)</f>
        <v>0</v>
      </c>
      <c r="G91" s="9"/>
      <c r="H91" s="9">
        <f>SUM(H85:H90)</f>
        <v>0</v>
      </c>
      <c r="I91" s="9"/>
      <c r="J91" s="9">
        <f>SUM(J85:J90)</f>
        <v>0</v>
      </c>
      <c r="K91" s="9"/>
      <c r="L91" s="9">
        <f>SUM(L85:L90)</f>
        <v>0</v>
      </c>
    </row>
    <row r="92" spans="1:12" ht="16.5">
      <c r="A92" s="3" t="s">
        <v>1</v>
      </c>
      <c r="B92" s="3" t="s">
        <v>95</v>
      </c>
      <c r="C92" s="3" t="s">
        <v>1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ht="15">
      <c r="A93" s="11" t="s">
        <v>1</v>
      </c>
      <c r="B93" s="11" t="s">
        <v>96</v>
      </c>
      <c r="C93" s="11" t="s">
        <v>1</v>
      </c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4.25">
      <c r="A94" s="5" t="s">
        <v>1</v>
      </c>
      <c r="B94" s="5" t="s">
        <v>97</v>
      </c>
      <c r="C94" s="5" t="s">
        <v>1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1" t="s">
        <v>1</v>
      </c>
      <c r="B95" s="11" t="s">
        <v>98</v>
      </c>
      <c r="C95" s="11" t="s">
        <v>1</v>
      </c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>
      <c r="A96" s="11" t="s">
        <v>1</v>
      </c>
      <c r="B96" s="11" t="s">
        <v>99</v>
      </c>
      <c r="C96" s="11" t="s">
        <v>1</v>
      </c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4.25">
      <c r="A97" s="5" t="s">
        <v>1</v>
      </c>
      <c r="B97" s="5" t="s">
        <v>100</v>
      </c>
      <c r="C97" s="5" t="s">
        <v>101</v>
      </c>
      <c r="D97" s="10">
        <v>2</v>
      </c>
      <c r="E97" s="10"/>
      <c r="F97" s="10">
        <f>D97*E97</f>
        <v>0</v>
      </c>
      <c r="G97" s="10"/>
      <c r="H97" s="10">
        <f>D97*G97</f>
        <v>0</v>
      </c>
      <c r="I97" s="10">
        <f>E97+G97</f>
        <v>0</v>
      </c>
      <c r="J97" s="10">
        <f>D97*I97</f>
        <v>0</v>
      </c>
      <c r="K97" s="10">
        <v>0.15</v>
      </c>
      <c r="L97" s="10">
        <f>D97*K97</f>
        <v>0.3</v>
      </c>
    </row>
    <row r="98" spans="1:12" ht="16.5">
      <c r="A98" s="3" t="s">
        <v>1</v>
      </c>
      <c r="B98" s="3" t="s">
        <v>102</v>
      </c>
      <c r="C98" s="3" t="s">
        <v>1</v>
      </c>
      <c r="D98" s="9"/>
      <c r="E98" s="9"/>
      <c r="F98" s="9">
        <f>SUM(F93:F97)</f>
        <v>0</v>
      </c>
      <c r="G98" s="9"/>
      <c r="H98" s="9">
        <f>SUM(H93:H97)</f>
        <v>0</v>
      </c>
      <c r="I98" s="9"/>
      <c r="J98" s="9">
        <f>SUM(J93:J97)</f>
        <v>0</v>
      </c>
      <c r="K98" s="9"/>
      <c r="L98" s="9">
        <f>SUM(L93:L97)</f>
        <v>0.3</v>
      </c>
    </row>
    <row r="99" spans="1:12" ht="16.5">
      <c r="A99" s="3" t="s">
        <v>1</v>
      </c>
      <c r="B99" s="3" t="s">
        <v>103</v>
      </c>
      <c r="C99" s="3" t="s">
        <v>1</v>
      </c>
      <c r="D99" s="9"/>
      <c r="E99" s="9"/>
      <c r="F99" s="9"/>
      <c r="G99" s="9"/>
      <c r="H99" s="9"/>
      <c r="I99" s="9"/>
      <c r="J99" s="9"/>
      <c r="K99" s="9"/>
      <c r="L99" s="9"/>
    </row>
    <row r="100" spans="1:12" ht="15">
      <c r="A100" s="11" t="s">
        <v>1</v>
      </c>
      <c r="B100" s="11" t="s">
        <v>104</v>
      </c>
      <c r="C100" s="11" t="s">
        <v>1</v>
      </c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>
      <c r="A101" s="11" t="s">
        <v>1</v>
      </c>
      <c r="B101" s="11" t="s">
        <v>105</v>
      </c>
      <c r="C101" s="11" t="s">
        <v>1</v>
      </c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>
      <c r="A102" s="11" t="s">
        <v>1</v>
      </c>
      <c r="B102" s="11" t="s">
        <v>106</v>
      </c>
      <c r="C102" s="11" t="s">
        <v>1</v>
      </c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4.25">
      <c r="A103" s="5" t="s">
        <v>1</v>
      </c>
      <c r="B103" s="5" t="s">
        <v>107</v>
      </c>
      <c r="C103" s="5" t="s">
        <v>101</v>
      </c>
      <c r="D103" s="10">
        <v>1</v>
      </c>
      <c r="E103" s="10"/>
      <c r="F103" s="10">
        <f>D103*E103</f>
        <v>0</v>
      </c>
      <c r="G103" s="10"/>
      <c r="H103" s="10">
        <f>D103*G103</f>
        <v>0</v>
      </c>
      <c r="I103" s="10">
        <f>E103+G103</f>
        <v>0</v>
      </c>
      <c r="J103" s="10">
        <f>D103*I103</f>
        <v>0</v>
      </c>
      <c r="K103" s="10">
        <v>0</v>
      </c>
      <c r="L103" s="10">
        <f>D103*K103</f>
        <v>0</v>
      </c>
    </row>
    <row r="104" spans="1:12" ht="14.25">
      <c r="A104" s="5" t="s">
        <v>1</v>
      </c>
      <c r="B104" s="5" t="s">
        <v>108</v>
      </c>
      <c r="C104" s="5" t="s">
        <v>101</v>
      </c>
      <c r="D104" s="10">
        <v>1</v>
      </c>
      <c r="E104" s="10"/>
      <c r="F104" s="10">
        <f>D104*E104</f>
        <v>0</v>
      </c>
      <c r="G104" s="10"/>
      <c r="H104" s="10">
        <f>D104*G104</f>
        <v>0</v>
      </c>
      <c r="I104" s="10">
        <f>E104+G104</f>
        <v>0</v>
      </c>
      <c r="J104" s="10">
        <f>D104*I104</f>
        <v>0</v>
      </c>
      <c r="K104" s="10">
        <v>0</v>
      </c>
      <c r="L104" s="10">
        <f>D104*K104</f>
        <v>0</v>
      </c>
    </row>
    <row r="105" spans="1:12" ht="14.25">
      <c r="A105" s="5" t="s">
        <v>1</v>
      </c>
      <c r="B105" s="5" t="s">
        <v>109</v>
      </c>
      <c r="C105" s="5" t="s">
        <v>101</v>
      </c>
      <c r="D105" s="10">
        <v>1</v>
      </c>
      <c r="E105" s="10"/>
      <c r="F105" s="10">
        <f>D105*E105</f>
        <v>0</v>
      </c>
      <c r="G105" s="10"/>
      <c r="H105" s="10">
        <f>D105*G105</f>
        <v>0</v>
      </c>
      <c r="I105" s="10">
        <f>E105+G105</f>
        <v>0</v>
      </c>
      <c r="J105" s="10">
        <f>D105*I105</f>
        <v>0</v>
      </c>
      <c r="K105" s="10">
        <v>0</v>
      </c>
      <c r="L105" s="10">
        <f>D105*K105</f>
        <v>0</v>
      </c>
    </row>
    <row r="106" spans="1:12" ht="14.25">
      <c r="A106" s="5" t="s">
        <v>1</v>
      </c>
      <c r="B106" s="5" t="s">
        <v>110</v>
      </c>
      <c r="C106" s="5" t="s">
        <v>101</v>
      </c>
      <c r="D106" s="10">
        <v>1</v>
      </c>
      <c r="E106" s="10"/>
      <c r="F106" s="10">
        <f>D106*E106</f>
        <v>0</v>
      </c>
      <c r="G106" s="10"/>
      <c r="H106" s="10">
        <f>D106*G106</f>
        <v>0</v>
      </c>
      <c r="I106" s="10">
        <f>E106+G106</f>
        <v>0</v>
      </c>
      <c r="J106" s="10">
        <f>D106*I106</f>
        <v>0</v>
      </c>
      <c r="K106" s="10">
        <v>0</v>
      </c>
      <c r="L106" s="10">
        <f>D106*K106</f>
        <v>0</v>
      </c>
    </row>
    <row r="107" spans="1:12" ht="14.25">
      <c r="A107" s="5" t="s">
        <v>1</v>
      </c>
      <c r="B107" s="5" t="s">
        <v>111</v>
      </c>
      <c r="C107" s="5" t="s">
        <v>101</v>
      </c>
      <c r="D107" s="10">
        <v>1</v>
      </c>
      <c r="E107" s="10"/>
      <c r="F107" s="10">
        <f>D107*E107</f>
        <v>0</v>
      </c>
      <c r="G107" s="10"/>
      <c r="H107" s="10">
        <f>D107*G107</f>
        <v>0</v>
      </c>
      <c r="I107" s="10">
        <f>E107+G107</f>
        <v>0</v>
      </c>
      <c r="J107" s="10">
        <f>D107*I107</f>
        <v>0</v>
      </c>
      <c r="K107" s="10">
        <v>0</v>
      </c>
      <c r="L107" s="10">
        <f>D107*K107</f>
        <v>0</v>
      </c>
    </row>
    <row r="108" spans="1:12" ht="16.5">
      <c r="A108" s="3" t="s">
        <v>1</v>
      </c>
      <c r="B108" s="3" t="s">
        <v>112</v>
      </c>
      <c r="C108" s="3" t="s">
        <v>1</v>
      </c>
      <c r="D108" s="9"/>
      <c r="E108" s="9"/>
      <c r="F108" s="9">
        <f>SUM(F100:F107)</f>
        <v>0</v>
      </c>
      <c r="G108" s="9"/>
      <c r="H108" s="9">
        <f>SUM(H100:H107)</f>
        <v>0</v>
      </c>
      <c r="I108" s="9"/>
      <c r="J108" s="9">
        <f>SUM(J100:J107)</f>
        <v>0</v>
      </c>
      <c r="K108" s="9"/>
      <c r="L108" s="9">
        <f>SUM(L100:L107)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uzivatel</cp:lastModifiedBy>
  <dcterms:created xsi:type="dcterms:W3CDTF">2020-10-21T20:39:50Z</dcterms:created>
  <dcterms:modified xsi:type="dcterms:W3CDTF">2021-01-27T22:48:12Z</dcterms:modified>
  <cp:category/>
  <cp:version/>
  <cp:contentType/>
  <cp:contentStatus/>
</cp:coreProperties>
</file>