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ter.iglar\Disk Google (peter.iglar@gmail.com)\Obstarávania 2020\ZDZ\Opakovaná\"/>
    </mc:Choice>
  </mc:AlternateContent>
  <bookViews>
    <workbookView xWindow="0" yWindow="0" windowWidth="28800" windowHeight="11835"/>
  </bookViews>
  <sheets>
    <sheet name="Príloha č. 2 SP" sheetId="1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4" i="13" l="1"/>
  <c r="I73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2" i="13"/>
  <c r="I71" i="13"/>
  <c r="I66" i="13"/>
  <c r="I65" i="13"/>
  <c r="I64" i="13"/>
  <c r="I63" i="13"/>
  <c r="I62" i="13"/>
  <c r="A94" i="13" l="1"/>
  <c r="A93" i="13"/>
  <c r="A92" i="13"/>
  <c r="A95" i="13"/>
  <c r="A88" i="13"/>
  <c r="A67" i="13"/>
  <c r="A58" i="13"/>
  <c r="K66" i="13"/>
  <c r="J66" i="13"/>
  <c r="K65" i="13"/>
  <c r="J65" i="13"/>
  <c r="K64" i="13"/>
  <c r="J64" i="13"/>
  <c r="K63" i="13"/>
  <c r="J63" i="13"/>
  <c r="K62" i="13"/>
  <c r="J62" i="13"/>
  <c r="I67" i="13"/>
  <c r="I93" i="13" s="1"/>
  <c r="G67" i="13"/>
  <c r="K87" i="13"/>
  <c r="J87" i="13"/>
  <c r="K86" i="13"/>
  <c r="J86" i="13"/>
  <c r="K85" i="13"/>
  <c r="J85" i="13"/>
  <c r="K84" i="13"/>
  <c r="J84" i="13"/>
  <c r="K83" i="13"/>
  <c r="J83" i="13"/>
  <c r="K82" i="13"/>
  <c r="J82" i="13"/>
  <c r="K81" i="13"/>
  <c r="J81" i="13"/>
  <c r="K80" i="13"/>
  <c r="J80" i="13"/>
  <c r="K79" i="13"/>
  <c r="J79" i="13"/>
  <c r="K78" i="13"/>
  <c r="J78" i="13"/>
  <c r="K77" i="13"/>
  <c r="J77" i="13"/>
  <c r="K76" i="13"/>
  <c r="J76" i="13"/>
  <c r="K75" i="13"/>
  <c r="J75" i="13"/>
  <c r="K74" i="13"/>
  <c r="J74" i="13"/>
  <c r="K73" i="13"/>
  <c r="J73" i="13"/>
  <c r="K72" i="13"/>
  <c r="J72" i="13"/>
  <c r="G88" i="13"/>
  <c r="K67" i="13" l="1"/>
  <c r="J67" i="13"/>
  <c r="J93" i="13"/>
  <c r="K93" i="13"/>
  <c r="I88" i="13"/>
  <c r="K71" i="13"/>
  <c r="J71" i="13"/>
  <c r="G58" i="13"/>
  <c r="E58" i="13"/>
  <c r="I47" i="13"/>
  <c r="K47" i="13" s="1"/>
  <c r="I33" i="13"/>
  <c r="K33" i="13" s="1"/>
  <c r="I57" i="13"/>
  <c r="J57" i="13" s="1"/>
  <c r="I56" i="13"/>
  <c r="K56" i="13" s="1"/>
  <c r="I55" i="13"/>
  <c r="J55" i="13" s="1"/>
  <c r="I54" i="13"/>
  <c r="K54" i="13" s="1"/>
  <c r="I53" i="13"/>
  <c r="K53" i="13" s="1"/>
  <c r="I52" i="13"/>
  <c r="J52" i="13" s="1"/>
  <c r="I51" i="13"/>
  <c r="K51" i="13" s="1"/>
  <c r="I50" i="13"/>
  <c r="K50" i="13" s="1"/>
  <c r="I49" i="13"/>
  <c r="J49" i="13" s="1"/>
  <c r="I48" i="13"/>
  <c r="K48" i="13" s="1"/>
  <c r="I46" i="13"/>
  <c r="K46" i="13" s="1"/>
  <c r="I45" i="13"/>
  <c r="J45" i="13" s="1"/>
  <c r="I44" i="13"/>
  <c r="J44" i="13" s="1"/>
  <c r="I43" i="13"/>
  <c r="J43" i="13" s="1"/>
  <c r="I42" i="13"/>
  <c r="J42" i="13" s="1"/>
  <c r="I41" i="13"/>
  <c r="K41" i="13" s="1"/>
  <c r="I40" i="13"/>
  <c r="K40" i="13" s="1"/>
  <c r="I39" i="13"/>
  <c r="I38" i="13"/>
  <c r="I37" i="13"/>
  <c r="I36" i="13"/>
  <c r="I35" i="13"/>
  <c r="I34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K88" i="13" l="1"/>
  <c r="I94" i="13"/>
  <c r="J88" i="13"/>
  <c r="J47" i="13"/>
  <c r="J33" i="13"/>
  <c r="K45" i="13"/>
  <c r="J54" i="13"/>
  <c r="K43" i="13"/>
  <c r="J50" i="13"/>
  <c r="K52" i="13"/>
  <c r="J40" i="13"/>
  <c r="J48" i="13"/>
  <c r="J56" i="13"/>
  <c r="J41" i="13"/>
  <c r="J46" i="13"/>
  <c r="J51" i="13"/>
  <c r="J53" i="13"/>
  <c r="K42" i="13"/>
  <c r="K44" i="13"/>
  <c r="K49" i="13"/>
  <c r="K55" i="13"/>
  <c r="K57" i="13"/>
  <c r="J37" i="13"/>
  <c r="J35" i="13"/>
  <c r="J31" i="13"/>
  <c r="K30" i="13"/>
  <c r="K23" i="13"/>
  <c r="K27" i="13"/>
  <c r="K39" i="13"/>
  <c r="K38" i="13"/>
  <c r="J34" i="13"/>
  <c r="J32" i="13"/>
  <c r="J28" i="13"/>
  <c r="K25" i="13"/>
  <c r="J24" i="13"/>
  <c r="K18" i="13"/>
  <c r="K36" i="13"/>
  <c r="J29" i="13"/>
  <c r="K26" i="13"/>
  <c r="K22" i="13"/>
  <c r="K21" i="13"/>
  <c r="J20" i="13"/>
  <c r="K19" i="13"/>
  <c r="K94" i="13" l="1"/>
  <c r="J94" i="13"/>
  <c r="J17" i="13"/>
  <c r="I58" i="13"/>
  <c r="I92" i="13" s="1"/>
  <c r="J18" i="13"/>
  <c r="K28" i="13"/>
  <c r="K31" i="13"/>
  <c r="K29" i="13"/>
  <c r="J27" i="13"/>
  <c r="K37" i="13"/>
  <c r="K20" i="13"/>
  <c r="J26" i="13"/>
  <c r="K32" i="13"/>
  <c r="J39" i="13"/>
  <c r="K35" i="13"/>
  <c r="K24" i="13"/>
  <c r="J19" i="13"/>
  <c r="J38" i="13"/>
  <c r="J21" i="13"/>
  <c r="J36" i="13"/>
  <c r="K17" i="13"/>
  <c r="J25" i="13"/>
  <c r="J23" i="13"/>
  <c r="K34" i="13"/>
  <c r="J22" i="13"/>
  <c r="J30" i="13"/>
  <c r="J92" i="13" l="1"/>
  <c r="K92" i="13"/>
  <c r="I95" i="13"/>
  <c r="J58" i="13"/>
  <c r="K58" i="13"/>
  <c r="K95" i="13" l="1"/>
  <c r="J95" i="13"/>
</calcChain>
</file>

<file path=xl/sharedStrings.xml><?xml version="1.0" encoding="utf-8"?>
<sst xmlns="http://schemas.openxmlformats.org/spreadsheetml/2006/main" count="200" uniqueCount="109">
  <si>
    <t>ks</t>
  </si>
  <si>
    <t>1260x 840</t>
  </si>
  <si>
    <t>1200x1600</t>
  </si>
  <si>
    <t>1200x 480</t>
  </si>
  <si>
    <t xml:space="preserve"> 900x1200</t>
  </si>
  <si>
    <t xml:space="preserve"> 900x 900</t>
  </si>
  <si>
    <t xml:space="preserve"> 900x 675</t>
  </si>
  <si>
    <t xml:space="preserve"> 900x 600</t>
  </si>
  <si>
    <t xml:space="preserve"> 900x 495</t>
  </si>
  <si>
    <t xml:space="preserve"> 900x 360</t>
  </si>
  <si>
    <t xml:space="preserve"> 840x 840</t>
  </si>
  <si>
    <t xml:space="preserve"> 750x 750</t>
  </si>
  <si>
    <t xml:space="preserve"> 750x 562</t>
  </si>
  <si>
    <t xml:space="preserve"> 750x 412</t>
  </si>
  <si>
    <t xml:space="preserve"> 630x 420</t>
  </si>
  <si>
    <t xml:space="preserve"> 600x 600</t>
  </si>
  <si>
    <t xml:space="preserve"> 600x 330</t>
  </si>
  <si>
    <t xml:space="preserve"> 560x 350</t>
  </si>
  <si>
    <t xml:space="preserve"> 420x 231</t>
  </si>
  <si>
    <t xml:space="preserve"> 400x 250</t>
  </si>
  <si>
    <t xml:space="preserve"> 300x1000</t>
  </si>
  <si>
    <t xml:space="preserve"> 600x 450</t>
  </si>
  <si>
    <t xml:space="preserve"> 420x 315</t>
  </si>
  <si>
    <t xml:space="preserve"> 420x 420</t>
  </si>
  <si>
    <t xml:space="preserve"> 800x 300</t>
  </si>
  <si>
    <t xml:space="preserve"> 600x 900</t>
  </si>
  <si>
    <t xml:space="preserve"> 420x 630</t>
  </si>
  <si>
    <t>101;110-116;120-122;125;126;130-132;135;136;140-143;145;146;151;201;301</t>
  </si>
  <si>
    <t>305-308</t>
  </si>
  <si>
    <t>m2</t>
  </si>
  <si>
    <t>-</t>
  </si>
  <si>
    <t>kruh 420</t>
  </si>
  <si>
    <t>kruh 600</t>
  </si>
  <si>
    <t>kruh 750</t>
  </si>
  <si>
    <t>stop 1050</t>
  </si>
  <si>
    <t>trojuholník 1260</t>
  </si>
  <si>
    <t>variabilné</t>
  </si>
  <si>
    <t>MJ</t>
  </si>
  <si>
    <t>Jednotková cena bez DPH</t>
  </si>
  <si>
    <t>DPH</t>
  </si>
  <si>
    <t>Cena bez DPH spolu</t>
  </si>
  <si>
    <t>Cena s DPH spolu</t>
  </si>
  <si>
    <t>stop  600</t>
  </si>
  <si>
    <t>stop  900</t>
  </si>
  <si>
    <t>trojuholník  630</t>
  </si>
  <si>
    <t>trojuholník  900</t>
  </si>
  <si>
    <t>342;343;360-368;370-374;376-378;380-383;390-397</t>
  </si>
  <si>
    <t>275-278;325;326</t>
  </si>
  <si>
    <t>315;316</t>
  </si>
  <si>
    <t>248;249;317-320</t>
  </si>
  <si>
    <t>350-353;355</t>
  </si>
  <si>
    <t>272;302-304;321;326-328;331-335;510;526</t>
  </si>
  <si>
    <t>501-504;508;520;521;531</t>
  </si>
  <si>
    <t>505-507;509;511-515;522;525;527;530;532;533</t>
  </si>
  <si>
    <t>248;249;268;269;309-314;317-320;341</t>
  </si>
  <si>
    <t>248;249;268;269;309-314;317-320</t>
  </si>
  <si>
    <t>280-283;401-409;411-419;421-429;431-439;441-449;451-459</t>
  </si>
  <si>
    <t>280-283;344;401-409;411-419;421-429;431-439;441-449;451-459</t>
  </si>
  <si>
    <t>203;210-213;215;216;220-225;230-235;240-245;251;253-256;261;263-265;267;270;271</t>
  </si>
  <si>
    <t>203;210-213;215;216;220-225;230-235;240-245;250;251;253-256;260;261;263-265;267;270;271</t>
  </si>
  <si>
    <t>210-212;215;216;224;225;230-235;240-245;250;251;253-256;260;261;263-265;267;270;271</t>
  </si>
  <si>
    <t>272;275-278;302-304;321;322;325-328;330-335;510;526</t>
  </si>
  <si>
    <t>272;302;303;322;330;334;335;510;526</t>
  </si>
  <si>
    <t>153;315;316;340</t>
  </si>
  <si>
    <t>Fólia triedy I</t>
  </si>
  <si>
    <t>Fólia triedy II</t>
  </si>
  <si>
    <t>Názov</t>
  </si>
  <si>
    <t>501-505;507-509;520;521;531</t>
  </si>
  <si>
    <t>506;511-515;522;525;527;530;532;533</t>
  </si>
  <si>
    <t xml:space="preserve">101;110-116;120-122;125;126;130-132;135;136;140-143;145;146;151;201;301 </t>
  </si>
  <si>
    <t>bm</t>
  </si>
  <si>
    <t>Konštrukcia s pasívnou bezpečnosťou 100 NE 2 alebo 3</t>
  </si>
  <si>
    <t>Uchádzač:</t>
  </si>
  <si>
    <t>Sídlo/adesa:</t>
  </si>
  <si>
    <t>IČO:</t>
  </si>
  <si>
    <t>Rozmer</t>
  </si>
  <si>
    <t>Veľkosť</t>
  </si>
  <si>
    <t>Množstvo</t>
  </si>
  <si>
    <t>ZDZ na cesty I. II. a. III. triedy - na podklade z pozinkovaného plechu so zahnutým lisovaným okrajom s dvojitým ohybom po celom obvode, veľkosť 1, 2 a 3, predná strana z retroreflexnej fólie triedy 1 (Ref 1) a triedy 2 (Ref 2)</t>
  </si>
  <si>
    <t>Dopravné zariadenia</t>
  </si>
  <si>
    <t>Príslušenstvo k zvislým dopravným značkám</t>
  </si>
  <si>
    <t>Objímka, priemer 60 mm</t>
  </si>
  <si>
    <t>Objímka, 40x40 mm</t>
  </si>
  <si>
    <t>Rúra pozinkovaná hrúbky 2 mm, priemer 60 mm, dĺžka 3,5 bm</t>
  </si>
  <si>
    <t>Rúra pozinkovaná hrúbky 2 mm, priemer 60 mm, dĺžka 4 bm</t>
  </si>
  <si>
    <t>Krytka stĺpika</t>
  </si>
  <si>
    <t>Jokel 40x40 mm, červeno-biely reflexný polep triedy 1</t>
  </si>
  <si>
    <t>Bandimex páska 13 mm</t>
  </si>
  <si>
    <t>Bandimex páska 16 mm</t>
  </si>
  <si>
    <t>Bandimex spona 16 mm</t>
  </si>
  <si>
    <t>Bandimex spona 13 mm</t>
  </si>
  <si>
    <t>Fólia reflexná triedy 1</t>
  </si>
  <si>
    <t>Fólia nereflexná</t>
  </si>
  <si>
    <t>Dopravné zrkadlo 1000x800</t>
  </si>
  <si>
    <t>Dopravné zrkadlo 800x600</t>
  </si>
  <si>
    <t>Gumový podstavec</t>
  </si>
  <si>
    <t>701 Plastová zábrana na označenie uzávierky, 2000 mm, reflexný polep triedy 1</t>
  </si>
  <si>
    <t>703 Dopravný kužel, 500 mm nereflexný</t>
  </si>
  <si>
    <t>Sumár zvislého dopravného značenia, dopravných zariadení a príslušenstva</t>
  </si>
  <si>
    <t>702 smerovacia doska, reflexný polep triedy 1, obojstranná</t>
  </si>
  <si>
    <r>
      <t>Kotviaca pätka k NE</t>
    </r>
    <r>
      <rPr>
        <sz val="11"/>
        <color rgb="FFFF0000"/>
        <rFont val="Calibri"/>
        <family val="2"/>
        <charset val="238"/>
        <scheme val="minor"/>
      </rPr>
      <t xml:space="preserve">  </t>
    </r>
  </si>
  <si>
    <t xml:space="preserve">705 smerovacia tabuľa, 600x600, reflexná fólia triedy 1 </t>
  </si>
  <si>
    <t>705 smerovacia tabuľa, 600x600, reflexná fólia triedy 2</t>
  </si>
  <si>
    <t>Názov (V zmysle Vyhlášky 30/2020 Z.z. a jej vzorových listov)</t>
  </si>
  <si>
    <t>Príloha č.2 Súťažných podkladov - Cenová a technická špecifikácia</t>
  </si>
  <si>
    <t>Cenová a technická špecifikácka zvislé dopravné značenie</t>
  </si>
  <si>
    <t>žlto vyznačené vyplní uchádzač</t>
  </si>
  <si>
    <t>podpis oprávnenej osoby</t>
  </si>
  <si>
    <t>V ..........................................................., dňa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</si>
</sst>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1" fillId="2" borderId="14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164" fontId="1" fillId="2" borderId="1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6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0" fillId="3" borderId="1" xfId="0" applyNumberFormat="1" applyFill="1" applyBorder="1"/>
    <xf numFmtId="164" fontId="0" fillId="3" borderId="1" xfId="0" applyNumberFormat="1" applyFill="1" applyBorder="1" applyAlignment="1"/>
    <xf numFmtId="0" fontId="8" fillId="3" borderId="0" xfId="0" applyFont="1" applyFill="1" applyAlignment="1">
      <alignment horizontal="left"/>
    </xf>
    <xf numFmtId="0" fontId="9" fillId="0" borderId="0" xfId="0" applyNumberFormat="1" applyFont="1" applyFill="1" applyBorder="1" applyAlignment="1" applyProtection="1">
      <alignment vertical="top"/>
      <protection locked="0"/>
    </xf>
    <xf numFmtId="164" fontId="0" fillId="0" borderId="0" xfId="0" applyNumberFormat="1" applyAlignment="1">
      <alignment horizontal="center"/>
    </xf>
    <xf numFmtId="164" fontId="0" fillId="0" borderId="21" xfId="0" applyNumberFormat="1" applyBorder="1"/>
    <xf numFmtId="0" fontId="9" fillId="3" borderId="0" xfId="0" applyNumberFormat="1" applyFont="1" applyFill="1" applyBorder="1" applyAlignment="1" applyProtection="1">
      <alignment vertical="top"/>
      <protection locked="0"/>
    </xf>
    <xf numFmtId="0" fontId="10" fillId="0" borderId="0" xfId="0" applyFont="1" applyAlignment="1">
      <alignment horizontal="center"/>
    </xf>
  </cellXfs>
  <cellStyles count="6">
    <cellStyle name="Mena 2" xfId="5"/>
    <cellStyle name="Normálna 2" xfId="4"/>
    <cellStyle name="Normálne" xfId="0" builtinId="0"/>
    <cellStyle name="normální 3 2" xfId="1"/>
    <cellStyle name="normální_RSC TT 2006 navrh" xfId="2"/>
    <cellStyle name="Percentá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tabSelected="1" zoomScale="91" zoomScaleNormal="91" workbookViewId="0">
      <selection activeCell="A12" sqref="A12:K12"/>
    </sheetView>
  </sheetViews>
  <sheetFormatPr defaultRowHeight="15" x14ac:dyDescent="0.25"/>
  <cols>
    <col min="1" max="1" width="79.85546875" style="3" customWidth="1"/>
    <col min="2" max="2" width="15.28515625" customWidth="1"/>
    <col min="3" max="3" width="8.85546875" style="1" customWidth="1"/>
    <col min="4" max="4" width="7.5703125" style="1" customWidth="1"/>
    <col min="5" max="5" width="10.28515625" style="1" customWidth="1"/>
    <col min="6" max="6" width="12.42578125" style="6" customWidth="1"/>
    <col min="7" max="7" width="10.7109375" style="1" customWidth="1"/>
    <col min="8" max="8" width="11.7109375" style="6" customWidth="1"/>
    <col min="9" max="9" width="13.7109375" style="6" customWidth="1"/>
    <col min="10" max="10" width="14.28515625" style="6" customWidth="1"/>
    <col min="11" max="11" width="14.140625" style="6" customWidth="1"/>
  </cols>
  <sheetData>
    <row r="1" spans="1:11" x14ac:dyDescent="0.25">
      <c r="J1" s="14"/>
      <c r="K1" s="14" t="s">
        <v>104</v>
      </c>
    </row>
    <row r="2" spans="1:11" x14ac:dyDescent="0.25">
      <c r="J2" s="14"/>
      <c r="K2" s="14"/>
    </row>
    <row r="3" spans="1:11" x14ac:dyDescent="0.25">
      <c r="J3" s="14"/>
      <c r="K3" s="14"/>
    </row>
    <row r="4" spans="1:11" ht="23.25" x14ac:dyDescent="0.35">
      <c r="A4" s="61" t="s">
        <v>105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21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21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1" x14ac:dyDescent="0.35">
      <c r="A7" s="56" t="s">
        <v>106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2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5.75" thickBot="1" x14ac:dyDescent="0.3"/>
    <row r="10" spans="1:11" ht="19.5" customHeight="1" x14ac:dyDescent="0.25">
      <c r="A10" s="20" t="s">
        <v>72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1" ht="19.5" customHeight="1" x14ac:dyDescent="0.25">
      <c r="A11" s="23" t="s">
        <v>73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</row>
    <row r="12" spans="1:11" ht="19.5" customHeight="1" thickBot="1" x14ac:dyDescent="0.3">
      <c r="A12" s="26" t="s">
        <v>74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</row>
    <row r="13" spans="1:11" ht="15.75" thickBot="1" x14ac:dyDescent="0.3"/>
    <row r="14" spans="1:11" ht="36" customHeight="1" thickBot="1" x14ac:dyDescent="0.3">
      <c r="A14" s="35" t="s">
        <v>78</v>
      </c>
      <c r="B14" s="36"/>
      <c r="C14" s="36"/>
      <c r="D14" s="36"/>
      <c r="E14" s="36"/>
      <c r="F14" s="36"/>
      <c r="G14" s="36"/>
      <c r="H14" s="36"/>
      <c r="I14" s="36"/>
      <c r="J14" s="36"/>
      <c r="K14" s="37"/>
    </row>
    <row r="15" spans="1:11" x14ac:dyDescent="0.25">
      <c r="A15" s="31" t="s">
        <v>103</v>
      </c>
      <c r="B15" s="32" t="s">
        <v>75</v>
      </c>
      <c r="C15" s="32" t="s">
        <v>76</v>
      </c>
      <c r="D15" s="32" t="s">
        <v>37</v>
      </c>
      <c r="E15" s="31" t="s">
        <v>64</v>
      </c>
      <c r="F15" s="31"/>
      <c r="G15" s="31" t="s">
        <v>65</v>
      </c>
      <c r="H15" s="31"/>
      <c r="I15" s="29" t="s">
        <v>40</v>
      </c>
      <c r="J15" s="29" t="s">
        <v>39</v>
      </c>
      <c r="K15" s="29" t="s">
        <v>41</v>
      </c>
    </row>
    <row r="16" spans="1:11" s="4" customFormat="1" ht="45" x14ac:dyDescent="0.25">
      <c r="A16" s="34"/>
      <c r="B16" s="33"/>
      <c r="C16" s="33"/>
      <c r="D16" s="33"/>
      <c r="E16" s="8" t="s">
        <v>77</v>
      </c>
      <c r="F16" s="9" t="s">
        <v>38</v>
      </c>
      <c r="G16" s="8" t="s">
        <v>77</v>
      </c>
      <c r="H16" s="9" t="s">
        <v>38</v>
      </c>
      <c r="I16" s="30"/>
      <c r="J16" s="30"/>
      <c r="K16" s="30"/>
    </row>
    <row r="17" spans="1:11" x14ac:dyDescent="0.25">
      <c r="A17" s="7">
        <v>152</v>
      </c>
      <c r="B17" s="2" t="s">
        <v>20</v>
      </c>
      <c r="C17" s="2">
        <v>2</v>
      </c>
      <c r="D17" s="2" t="s">
        <v>0</v>
      </c>
      <c r="E17" s="2">
        <v>60</v>
      </c>
      <c r="F17" s="54"/>
      <c r="G17" s="2">
        <v>10</v>
      </c>
      <c r="H17" s="54"/>
      <c r="I17" s="5">
        <f t="shared" ref="I17:I57" si="0">(F17*E17)+(H17*G17)</f>
        <v>0</v>
      </c>
      <c r="J17" s="5">
        <f t="shared" ref="J17:J31" si="1">I17*0.2</f>
        <v>0</v>
      </c>
      <c r="K17" s="5">
        <f t="shared" ref="K17:K31" si="2">I17*1.2</f>
        <v>0</v>
      </c>
    </row>
    <row r="18" spans="1:11" x14ac:dyDescent="0.25">
      <c r="A18" s="7" t="s">
        <v>50</v>
      </c>
      <c r="B18" s="2" t="s">
        <v>19</v>
      </c>
      <c r="C18" s="2">
        <v>2</v>
      </c>
      <c r="D18" s="2" t="s">
        <v>0</v>
      </c>
      <c r="E18" s="2">
        <v>10</v>
      </c>
      <c r="F18" s="54"/>
      <c r="G18" s="2">
        <v>3</v>
      </c>
      <c r="H18" s="54"/>
      <c r="I18" s="5">
        <f t="shared" si="0"/>
        <v>0</v>
      </c>
      <c r="J18" s="5">
        <f t="shared" si="1"/>
        <v>0</v>
      </c>
      <c r="K18" s="5">
        <f t="shared" si="2"/>
        <v>0</v>
      </c>
    </row>
    <row r="19" spans="1:11" x14ac:dyDescent="0.25">
      <c r="A19" s="7" t="s">
        <v>67</v>
      </c>
      <c r="B19" s="2" t="s">
        <v>18</v>
      </c>
      <c r="C19" s="2">
        <v>1</v>
      </c>
      <c r="D19" s="2" t="s">
        <v>0</v>
      </c>
      <c r="E19" s="2">
        <v>50</v>
      </c>
      <c r="F19" s="54"/>
      <c r="G19" s="2">
        <v>1</v>
      </c>
      <c r="H19" s="54"/>
      <c r="I19" s="5">
        <f t="shared" si="0"/>
        <v>0</v>
      </c>
      <c r="J19" s="5">
        <f t="shared" si="1"/>
        <v>0</v>
      </c>
      <c r="K19" s="5">
        <f t="shared" si="2"/>
        <v>0</v>
      </c>
    </row>
    <row r="20" spans="1:11" x14ac:dyDescent="0.25">
      <c r="A20" s="7" t="s">
        <v>68</v>
      </c>
      <c r="B20" s="2" t="s">
        <v>22</v>
      </c>
      <c r="C20" s="2">
        <v>1</v>
      </c>
      <c r="D20" s="2" t="s">
        <v>0</v>
      </c>
      <c r="E20" s="2">
        <v>50</v>
      </c>
      <c r="F20" s="54"/>
      <c r="G20" s="2">
        <v>1</v>
      </c>
      <c r="H20" s="54"/>
      <c r="I20" s="5">
        <f t="shared" si="0"/>
        <v>0</v>
      </c>
      <c r="J20" s="5">
        <f t="shared" si="1"/>
        <v>0</v>
      </c>
      <c r="K20" s="5">
        <f t="shared" si="2"/>
        <v>0</v>
      </c>
    </row>
    <row r="21" spans="1:11" x14ac:dyDescent="0.25">
      <c r="A21" s="7" t="s">
        <v>51</v>
      </c>
      <c r="B21" s="2" t="s">
        <v>23</v>
      </c>
      <c r="C21" s="2">
        <v>1</v>
      </c>
      <c r="D21" s="2" t="s">
        <v>0</v>
      </c>
      <c r="E21" s="2">
        <v>350</v>
      </c>
      <c r="F21" s="54"/>
      <c r="G21" s="2">
        <v>1</v>
      </c>
      <c r="H21" s="54"/>
      <c r="I21" s="5">
        <f t="shared" si="0"/>
        <v>0</v>
      </c>
      <c r="J21" s="5">
        <f t="shared" si="1"/>
        <v>0</v>
      </c>
      <c r="K21" s="5">
        <f t="shared" si="2"/>
        <v>0</v>
      </c>
    </row>
    <row r="22" spans="1:11" x14ac:dyDescent="0.25">
      <c r="A22" s="7">
        <v>273</v>
      </c>
      <c r="B22" s="2" t="s">
        <v>26</v>
      </c>
      <c r="C22" s="2">
        <v>1</v>
      </c>
      <c r="D22" s="2" t="s">
        <v>0</v>
      </c>
      <c r="E22" s="2">
        <v>10</v>
      </c>
      <c r="F22" s="54"/>
      <c r="G22" s="2">
        <v>1</v>
      </c>
      <c r="H22" s="54"/>
      <c r="I22" s="5">
        <f t="shared" si="0"/>
        <v>0</v>
      </c>
      <c r="J22" s="5">
        <f t="shared" si="1"/>
        <v>0</v>
      </c>
      <c r="K22" s="5">
        <f t="shared" si="2"/>
        <v>0</v>
      </c>
    </row>
    <row r="23" spans="1:11" x14ac:dyDescent="0.25">
      <c r="A23" s="7" t="s">
        <v>50</v>
      </c>
      <c r="B23" s="2" t="s">
        <v>17</v>
      </c>
      <c r="C23" s="2">
        <v>3</v>
      </c>
      <c r="D23" s="2" t="s">
        <v>0</v>
      </c>
      <c r="E23" s="2">
        <v>10</v>
      </c>
      <c r="F23" s="54"/>
      <c r="G23" s="2">
        <v>5</v>
      </c>
      <c r="H23" s="54"/>
      <c r="I23" s="5">
        <f t="shared" si="0"/>
        <v>0</v>
      </c>
      <c r="J23" s="5">
        <f t="shared" si="1"/>
        <v>0</v>
      </c>
      <c r="K23" s="5">
        <f t="shared" si="2"/>
        <v>0</v>
      </c>
    </row>
    <row r="24" spans="1:11" x14ac:dyDescent="0.25">
      <c r="A24" s="7" t="s">
        <v>52</v>
      </c>
      <c r="B24" s="2" t="s">
        <v>16</v>
      </c>
      <c r="C24" s="2">
        <v>2</v>
      </c>
      <c r="D24" s="2" t="s">
        <v>0</v>
      </c>
      <c r="E24" s="2">
        <v>30</v>
      </c>
      <c r="F24" s="54"/>
      <c r="G24" s="2">
        <v>10</v>
      </c>
      <c r="H24" s="54"/>
      <c r="I24" s="5">
        <f t="shared" si="0"/>
        <v>0</v>
      </c>
      <c r="J24" s="5">
        <f t="shared" si="1"/>
        <v>0</v>
      </c>
      <c r="K24" s="5">
        <f t="shared" si="2"/>
        <v>0</v>
      </c>
    </row>
    <row r="25" spans="1:11" x14ac:dyDescent="0.25">
      <c r="A25" s="7" t="s">
        <v>53</v>
      </c>
      <c r="B25" s="2" t="s">
        <v>21</v>
      </c>
      <c r="C25" s="2">
        <v>2</v>
      </c>
      <c r="D25" s="2" t="s">
        <v>0</v>
      </c>
      <c r="E25" s="2">
        <v>30</v>
      </c>
      <c r="F25" s="54"/>
      <c r="G25" s="2">
        <v>10</v>
      </c>
      <c r="H25" s="54"/>
      <c r="I25" s="5">
        <f t="shared" si="0"/>
        <v>0</v>
      </c>
      <c r="J25" s="5">
        <f t="shared" si="1"/>
        <v>0</v>
      </c>
      <c r="K25" s="5">
        <f t="shared" si="2"/>
        <v>0</v>
      </c>
    </row>
    <row r="26" spans="1:11" x14ac:dyDescent="0.25">
      <c r="A26" s="7" t="s">
        <v>49</v>
      </c>
      <c r="B26" s="2" t="s">
        <v>15</v>
      </c>
      <c r="C26" s="2">
        <v>1</v>
      </c>
      <c r="D26" s="2" t="s">
        <v>0</v>
      </c>
      <c r="E26" s="2">
        <v>10</v>
      </c>
      <c r="F26" s="54"/>
      <c r="G26" s="2">
        <v>5</v>
      </c>
      <c r="H26" s="54"/>
      <c r="I26" s="5">
        <f t="shared" si="0"/>
        <v>0</v>
      </c>
      <c r="J26" s="5">
        <f t="shared" si="1"/>
        <v>0</v>
      </c>
      <c r="K26" s="5">
        <f t="shared" si="2"/>
        <v>0</v>
      </c>
    </row>
    <row r="27" spans="1:11" x14ac:dyDescent="0.25">
      <c r="A27" s="7" t="s">
        <v>61</v>
      </c>
      <c r="B27" s="2" t="s">
        <v>15</v>
      </c>
      <c r="C27" s="2">
        <v>2</v>
      </c>
      <c r="D27" s="2" t="s">
        <v>0</v>
      </c>
      <c r="E27" s="2">
        <v>350</v>
      </c>
      <c r="F27" s="54"/>
      <c r="G27" s="2">
        <v>10</v>
      </c>
      <c r="H27" s="54"/>
      <c r="I27" s="5">
        <f t="shared" si="0"/>
        <v>0</v>
      </c>
      <c r="J27" s="5">
        <f t="shared" si="1"/>
        <v>0</v>
      </c>
      <c r="K27" s="5">
        <f t="shared" si="2"/>
        <v>0</v>
      </c>
    </row>
    <row r="28" spans="1:11" x14ac:dyDescent="0.25">
      <c r="A28" s="7">
        <v>273</v>
      </c>
      <c r="B28" s="2" t="s">
        <v>25</v>
      </c>
      <c r="C28" s="2">
        <v>2</v>
      </c>
      <c r="D28" s="2" t="s">
        <v>0</v>
      </c>
      <c r="E28" s="2">
        <v>20</v>
      </c>
      <c r="F28" s="54"/>
      <c r="G28" s="2">
        <v>5</v>
      </c>
      <c r="H28" s="54"/>
      <c r="I28" s="5">
        <f t="shared" si="0"/>
        <v>0</v>
      </c>
      <c r="J28" s="5">
        <f t="shared" si="1"/>
        <v>0</v>
      </c>
      <c r="K28" s="5">
        <f t="shared" si="2"/>
        <v>0</v>
      </c>
    </row>
    <row r="29" spans="1:11" x14ac:dyDescent="0.25">
      <c r="A29" s="7" t="s">
        <v>48</v>
      </c>
      <c r="B29" s="2" t="s">
        <v>14</v>
      </c>
      <c r="C29" s="2">
        <v>1</v>
      </c>
      <c r="D29" s="2" t="s">
        <v>0</v>
      </c>
      <c r="E29" s="2">
        <v>10</v>
      </c>
      <c r="F29" s="54"/>
      <c r="G29" s="2">
        <v>1</v>
      </c>
      <c r="H29" s="54"/>
      <c r="I29" s="5">
        <f t="shared" si="0"/>
        <v>0</v>
      </c>
      <c r="J29" s="5">
        <f t="shared" si="1"/>
        <v>0</v>
      </c>
      <c r="K29" s="5">
        <f t="shared" si="2"/>
        <v>0</v>
      </c>
    </row>
    <row r="30" spans="1:11" x14ac:dyDescent="0.25">
      <c r="A30" s="7" t="s">
        <v>52</v>
      </c>
      <c r="B30" s="2" t="s">
        <v>13</v>
      </c>
      <c r="C30" s="2">
        <v>3</v>
      </c>
      <c r="D30" s="2" t="s">
        <v>0</v>
      </c>
      <c r="E30" s="2">
        <v>10</v>
      </c>
      <c r="F30" s="54"/>
      <c r="G30" s="2">
        <v>5</v>
      </c>
      <c r="H30" s="54"/>
      <c r="I30" s="5">
        <f t="shared" si="0"/>
        <v>0</v>
      </c>
      <c r="J30" s="5">
        <f t="shared" si="1"/>
        <v>0</v>
      </c>
      <c r="K30" s="5">
        <f t="shared" si="2"/>
        <v>0</v>
      </c>
    </row>
    <row r="31" spans="1:11" x14ac:dyDescent="0.25">
      <c r="A31" s="7" t="s">
        <v>53</v>
      </c>
      <c r="B31" s="2" t="s">
        <v>12</v>
      </c>
      <c r="C31" s="2">
        <v>3</v>
      </c>
      <c r="D31" s="2" t="s">
        <v>0</v>
      </c>
      <c r="E31" s="2">
        <v>10</v>
      </c>
      <c r="F31" s="54"/>
      <c r="G31" s="2">
        <v>5</v>
      </c>
      <c r="H31" s="54"/>
      <c r="I31" s="5">
        <f t="shared" si="0"/>
        <v>0</v>
      </c>
      <c r="J31" s="5">
        <f t="shared" si="1"/>
        <v>0</v>
      </c>
      <c r="K31" s="5">
        <f t="shared" si="2"/>
        <v>0</v>
      </c>
    </row>
    <row r="32" spans="1:11" x14ac:dyDescent="0.25">
      <c r="A32" s="7" t="s">
        <v>54</v>
      </c>
      <c r="B32" s="2" t="s">
        <v>11</v>
      </c>
      <c r="C32" s="2">
        <v>2</v>
      </c>
      <c r="D32" s="2" t="s">
        <v>0</v>
      </c>
      <c r="E32" s="2">
        <v>100</v>
      </c>
      <c r="F32" s="54"/>
      <c r="G32" s="2">
        <v>10</v>
      </c>
      <c r="H32" s="54"/>
      <c r="I32" s="5">
        <f t="shared" si="0"/>
        <v>0</v>
      </c>
      <c r="J32" s="5">
        <f t="shared" ref="J32:J57" si="3">I32*0.2</f>
        <v>0</v>
      </c>
      <c r="K32" s="5">
        <f t="shared" ref="K32:K39" si="4">I32*1.2</f>
        <v>0</v>
      </c>
    </row>
    <row r="33" spans="1:11" x14ac:dyDescent="0.25">
      <c r="A33" s="7" t="s">
        <v>47</v>
      </c>
      <c r="B33" s="2" t="s">
        <v>11</v>
      </c>
      <c r="C33" s="2">
        <v>3</v>
      </c>
      <c r="D33" s="2" t="s">
        <v>0</v>
      </c>
      <c r="E33" s="2">
        <v>10</v>
      </c>
      <c r="F33" s="54"/>
      <c r="G33" s="2">
        <v>3</v>
      </c>
      <c r="H33" s="54"/>
      <c r="I33" s="5">
        <f t="shared" si="0"/>
        <v>0</v>
      </c>
      <c r="J33" s="5">
        <f t="shared" si="3"/>
        <v>0</v>
      </c>
      <c r="K33" s="5">
        <f t="shared" si="4"/>
        <v>0</v>
      </c>
    </row>
    <row r="34" spans="1:11" x14ac:dyDescent="0.25">
      <c r="A34" s="7">
        <v>321</v>
      </c>
      <c r="B34" s="2" t="s">
        <v>24</v>
      </c>
      <c r="C34" s="2">
        <v>2</v>
      </c>
      <c r="D34" s="2" t="s">
        <v>0</v>
      </c>
      <c r="E34" s="2">
        <v>10</v>
      </c>
      <c r="F34" s="54"/>
      <c r="G34" s="2">
        <v>1</v>
      </c>
      <c r="H34" s="54"/>
      <c r="I34" s="5">
        <f t="shared" si="0"/>
        <v>0</v>
      </c>
      <c r="J34" s="5">
        <f t="shared" si="3"/>
        <v>0</v>
      </c>
      <c r="K34" s="5">
        <f t="shared" si="4"/>
        <v>0</v>
      </c>
    </row>
    <row r="35" spans="1:11" x14ac:dyDescent="0.25">
      <c r="A35" s="7" t="s">
        <v>62</v>
      </c>
      <c r="B35" s="2" t="s">
        <v>10</v>
      </c>
      <c r="C35" s="2">
        <v>3</v>
      </c>
      <c r="D35" s="2" t="s">
        <v>0</v>
      </c>
      <c r="E35" s="2">
        <v>10</v>
      </c>
      <c r="F35" s="54"/>
      <c r="G35" s="2">
        <v>10</v>
      </c>
      <c r="H35" s="54"/>
      <c r="I35" s="5">
        <f t="shared" si="0"/>
        <v>0</v>
      </c>
      <c r="J35" s="5">
        <f t="shared" si="3"/>
        <v>0</v>
      </c>
      <c r="K35" s="5">
        <f t="shared" si="4"/>
        <v>0</v>
      </c>
    </row>
    <row r="36" spans="1:11" x14ac:dyDescent="0.25">
      <c r="A36" s="7">
        <v>502</v>
      </c>
      <c r="B36" s="2" t="s">
        <v>9</v>
      </c>
      <c r="C36" s="2">
        <v>1</v>
      </c>
      <c r="D36" s="2" t="s">
        <v>0</v>
      </c>
      <c r="E36" s="2">
        <v>10</v>
      </c>
      <c r="F36" s="54"/>
      <c r="G36" s="2">
        <v>1</v>
      </c>
      <c r="H36" s="54"/>
      <c r="I36" s="5">
        <f t="shared" si="0"/>
        <v>0</v>
      </c>
      <c r="J36" s="5">
        <f t="shared" si="3"/>
        <v>0</v>
      </c>
      <c r="K36" s="5">
        <f t="shared" si="4"/>
        <v>0</v>
      </c>
    </row>
    <row r="37" spans="1:11" x14ac:dyDescent="0.25">
      <c r="A37" s="7">
        <v>506</v>
      </c>
      <c r="B37" s="2" t="s">
        <v>8</v>
      </c>
      <c r="C37" s="2">
        <v>3</v>
      </c>
      <c r="D37" s="2" t="s">
        <v>0</v>
      </c>
      <c r="E37" s="2">
        <v>10</v>
      </c>
      <c r="F37" s="54"/>
      <c r="G37" s="2">
        <v>3</v>
      </c>
      <c r="H37" s="54"/>
      <c r="I37" s="5">
        <f t="shared" si="0"/>
        <v>0</v>
      </c>
      <c r="J37" s="5">
        <f t="shared" si="3"/>
        <v>0</v>
      </c>
      <c r="K37" s="5">
        <f t="shared" si="4"/>
        <v>0</v>
      </c>
    </row>
    <row r="38" spans="1:11" x14ac:dyDescent="0.25">
      <c r="A38" s="7" t="s">
        <v>63</v>
      </c>
      <c r="B38" s="2" t="s">
        <v>7</v>
      </c>
      <c r="C38" s="2">
        <v>2</v>
      </c>
      <c r="D38" s="2" t="s">
        <v>0</v>
      </c>
      <c r="E38" s="2">
        <v>20</v>
      </c>
      <c r="F38" s="54"/>
      <c r="G38" s="2">
        <v>10</v>
      </c>
      <c r="H38" s="54"/>
      <c r="I38" s="5">
        <f t="shared" si="0"/>
        <v>0</v>
      </c>
      <c r="J38" s="5">
        <f t="shared" si="3"/>
        <v>0</v>
      </c>
      <c r="K38" s="5">
        <f t="shared" si="4"/>
        <v>0</v>
      </c>
    </row>
    <row r="39" spans="1:11" x14ac:dyDescent="0.25">
      <c r="A39" s="7">
        <v>506</v>
      </c>
      <c r="B39" s="2" t="s">
        <v>6</v>
      </c>
      <c r="C39" s="2">
        <v>2</v>
      </c>
      <c r="D39" s="2" t="s">
        <v>0</v>
      </c>
      <c r="E39" s="2">
        <v>10</v>
      </c>
      <c r="F39" s="54"/>
      <c r="G39" s="2">
        <v>1</v>
      </c>
      <c r="H39" s="54"/>
      <c r="I39" s="5">
        <f t="shared" si="0"/>
        <v>0</v>
      </c>
      <c r="J39" s="5">
        <f t="shared" si="3"/>
        <v>0</v>
      </c>
      <c r="K39" s="5">
        <f t="shared" si="4"/>
        <v>0</v>
      </c>
    </row>
    <row r="40" spans="1:11" x14ac:dyDescent="0.25">
      <c r="A40" s="7" t="s">
        <v>55</v>
      </c>
      <c r="B40" s="2" t="s">
        <v>5</v>
      </c>
      <c r="C40" s="2">
        <v>3</v>
      </c>
      <c r="D40" s="2" t="s">
        <v>0</v>
      </c>
      <c r="E40" s="2">
        <v>10</v>
      </c>
      <c r="F40" s="54"/>
      <c r="G40" s="2">
        <v>1</v>
      </c>
      <c r="H40" s="54"/>
      <c r="I40" s="5">
        <f t="shared" si="0"/>
        <v>0</v>
      </c>
      <c r="J40" s="5">
        <f t="shared" si="3"/>
        <v>0</v>
      </c>
      <c r="K40" s="5">
        <f t="shared" ref="K40:K57" si="5">I40*1.2</f>
        <v>0</v>
      </c>
    </row>
    <row r="41" spans="1:11" x14ac:dyDescent="0.25">
      <c r="A41" s="7" t="s">
        <v>56</v>
      </c>
      <c r="B41" s="2" t="s">
        <v>4</v>
      </c>
      <c r="C41" s="2">
        <v>1</v>
      </c>
      <c r="D41" s="2" t="s">
        <v>0</v>
      </c>
      <c r="E41" s="2">
        <v>20</v>
      </c>
      <c r="F41" s="54"/>
      <c r="G41" s="2">
        <v>10</v>
      </c>
      <c r="H41" s="54"/>
      <c r="I41" s="5">
        <f t="shared" si="0"/>
        <v>0</v>
      </c>
      <c r="J41" s="5">
        <f t="shared" si="3"/>
        <v>0</v>
      </c>
      <c r="K41" s="5">
        <f t="shared" si="5"/>
        <v>0</v>
      </c>
    </row>
    <row r="42" spans="1:11" x14ac:dyDescent="0.25">
      <c r="A42" s="7">
        <v>336</v>
      </c>
      <c r="B42" s="2" t="s">
        <v>4</v>
      </c>
      <c r="C42" s="2">
        <v>2</v>
      </c>
      <c r="D42" s="2" t="s">
        <v>0</v>
      </c>
      <c r="E42" s="2">
        <v>10</v>
      </c>
      <c r="F42" s="54"/>
      <c r="G42" s="2">
        <v>1</v>
      </c>
      <c r="H42" s="54"/>
      <c r="I42" s="5">
        <f t="shared" si="0"/>
        <v>0</v>
      </c>
      <c r="J42" s="5">
        <f t="shared" si="3"/>
        <v>0</v>
      </c>
      <c r="K42" s="5">
        <f t="shared" si="5"/>
        <v>0</v>
      </c>
    </row>
    <row r="43" spans="1:11" x14ac:dyDescent="0.25">
      <c r="A43" s="7">
        <v>502</v>
      </c>
      <c r="B43" s="2" t="s">
        <v>3</v>
      </c>
      <c r="C43" s="2">
        <v>2</v>
      </c>
      <c r="D43" s="2" t="s">
        <v>0</v>
      </c>
      <c r="E43" s="2">
        <v>10</v>
      </c>
      <c r="F43" s="54"/>
      <c r="G43" s="2">
        <v>1</v>
      </c>
      <c r="H43" s="54"/>
      <c r="I43" s="5">
        <f t="shared" si="0"/>
        <v>0</v>
      </c>
      <c r="J43" s="5">
        <f t="shared" si="3"/>
        <v>0</v>
      </c>
      <c r="K43" s="5">
        <f t="shared" si="5"/>
        <v>0</v>
      </c>
    </row>
    <row r="44" spans="1:11" x14ac:dyDescent="0.25">
      <c r="A44" s="7" t="s">
        <v>57</v>
      </c>
      <c r="B44" s="2" t="s">
        <v>2</v>
      </c>
      <c r="C44" s="2">
        <v>2</v>
      </c>
      <c r="D44" s="2" t="s">
        <v>0</v>
      </c>
      <c r="E44" s="2">
        <v>30</v>
      </c>
      <c r="F44" s="54"/>
      <c r="G44" s="2">
        <v>20</v>
      </c>
      <c r="H44" s="54"/>
      <c r="I44" s="5">
        <f t="shared" si="0"/>
        <v>0</v>
      </c>
      <c r="J44" s="5">
        <f t="shared" si="3"/>
        <v>0</v>
      </c>
      <c r="K44" s="5">
        <f t="shared" si="5"/>
        <v>0</v>
      </c>
    </row>
    <row r="45" spans="1:11" x14ac:dyDescent="0.25">
      <c r="A45" s="7">
        <v>336</v>
      </c>
      <c r="B45" s="2" t="s">
        <v>2</v>
      </c>
      <c r="C45" s="2">
        <v>3</v>
      </c>
      <c r="D45" s="2" t="s">
        <v>0</v>
      </c>
      <c r="E45" s="2">
        <v>10</v>
      </c>
      <c r="F45" s="54"/>
      <c r="G45" s="2">
        <v>1</v>
      </c>
      <c r="H45" s="54"/>
      <c r="I45" s="5">
        <f t="shared" si="0"/>
        <v>0</v>
      </c>
      <c r="J45" s="5">
        <f t="shared" si="3"/>
        <v>0</v>
      </c>
      <c r="K45" s="5">
        <f t="shared" si="5"/>
        <v>0</v>
      </c>
    </row>
    <row r="46" spans="1:11" x14ac:dyDescent="0.25">
      <c r="A46" s="7" t="s">
        <v>28</v>
      </c>
      <c r="B46" s="2" t="s">
        <v>1</v>
      </c>
      <c r="C46" s="2">
        <v>2</v>
      </c>
      <c r="D46" s="2" t="s">
        <v>0</v>
      </c>
      <c r="E46" s="2">
        <v>20</v>
      </c>
      <c r="F46" s="54"/>
      <c r="G46" s="2">
        <v>10</v>
      </c>
      <c r="H46" s="54"/>
      <c r="I46" s="5">
        <f t="shared" si="0"/>
        <v>0</v>
      </c>
      <c r="J46" s="5">
        <f t="shared" si="3"/>
        <v>0</v>
      </c>
      <c r="K46" s="5">
        <f t="shared" si="5"/>
        <v>0</v>
      </c>
    </row>
    <row r="47" spans="1:11" x14ac:dyDescent="0.25">
      <c r="A47" s="7">
        <v>153</v>
      </c>
      <c r="B47" s="2" t="s">
        <v>1</v>
      </c>
      <c r="C47" s="2">
        <v>3</v>
      </c>
      <c r="D47" s="2" t="s">
        <v>0</v>
      </c>
      <c r="E47" s="2">
        <v>10</v>
      </c>
      <c r="F47" s="54"/>
      <c r="G47" s="2">
        <v>1</v>
      </c>
      <c r="H47" s="54"/>
      <c r="I47" s="5">
        <f t="shared" si="0"/>
        <v>0</v>
      </c>
      <c r="J47" s="5">
        <f t="shared" si="3"/>
        <v>0</v>
      </c>
      <c r="K47" s="5">
        <f t="shared" si="5"/>
        <v>0</v>
      </c>
    </row>
    <row r="48" spans="1:11" x14ac:dyDescent="0.25">
      <c r="A48" s="7" t="s">
        <v>58</v>
      </c>
      <c r="B48" s="2" t="s">
        <v>31</v>
      </c>
      <c r="C48" s="2">
        <v>1</v>
      </c>
      <c r="D48" s="2" t="s">
        <v>0</v>
      </c>
      <c r="E48" s="2">
        <v>100</v>
      </c>
      <c r="F48" s="54"/>
      <c r="G48" s="2">
        <v>1</v>
      </c>
      <c r="H48" s="54"/>
      <c r="I48" s="5">
        <f t="shared" si="0"/>
        <v>0</v>
      </c>
      <c r="J48" s="5">
        <f t="shared" si="3"/>
        <v>0</v>
      </c>
      <c r="K48" s="5">
        <f t="shared" si="5"/>
        <v>0</v>
      </c>
    </row>
    <row r="49" spans="1:11" x14ac:dyDescent="0.25">
      <c r="A49" s="7" t="s">
        <v>59</v>
      </c>
      <c r="B49" s="2" t="s">
        <v>32</v>
      </c>
      <c r="C49" s="2">
        <v>2</v>
      </c>
      <c r="D49" s="2" t="s">
        <v>0</v>
      </c>
      <c r="E49" s="2">
        <v>450</v>
      </c>
      <c r="F49" s="54"/>
      <c r="G49" s="2">
        <v>20</v>
      </c>
      <c r="H49" s="54"/>
      <c r="I49" s="5">
        <f t="shared" si="0"/>
        <v>0</v>
      </c>
      <c r="J49" s="5">
        <f t="shared" si="3"/>
        <v>0</v>
      </c>
      <c r="K49" s="5">
        <f t="shared" si="5"/>
        <v>0</v>
      </c>
    </row>
    <row r="50" spans="1:11" x14ac:dyDescent="0.25">
      <c r="A50" s="7" t="s">
        <v>60</v>
      </c>
      <c r="B50" s="2" t="s">
        <v>33</v>
      </c>
      <c r="C50" s="2">
        <v>3</v>
      </c>
      <c r="D50" s="2" t="s">
        <v>0</v>
      </c>
      <c r="E50" s="2">
        <v>10</v>
      </c>
      <c r="F50" s="54"/>
      <c r="G50" s="2">
        <v>1</v>
      </c>
      <c r="H50" s="54"/>
      <c r="I50" s="5">
        <f t="shared" si="0"/>
        <v>0</v>
      </c>
      <c r="J50" s="5">
        <f t="shared" si="3"/>
        <v>0</v>
      </c>
      <c r="K50" s="5">
        <f t="shared" si="5"/>
        <v>0</v>
      </c>
    </row>
    <row r="51" spans="1:11" x14ac:dyDescent="0.25">
      <c r="A51" s="7">
        <v>202</v>
      </c>
      <c r="B51" s="2" t="s">
        <v>42</v>
      </c>
      <c r="C51" s="2">
        <v>1</v>
      </c>
      <c r="D51" s="2" t="s">
        <v>0</v>
      </c>
      <c r="E51" s="2">
        <v>10</v>
      </c>
      <c r="F51" s="54"/>
      <c r="G51" s="2">
        <v>1</v>
      </c>
      <c r="H51" s="54"/>
      <c r="I51" s="5">
        <f t="shared" si="0"/>
        <v>0</v>
      </c>
      <c r="J51" s="5">
        <f t="shared" si="3"/>
        <v>0</v>
      </c>
      <c r="K51" s="5">
        <f t="shared" si="5"/>
        <v>0</v>
      </c>
    </row>
    <row r="52" spans="1:11" x14ac:dyDescent="0.25">
      <c r="A52" s="7">
        <v>202</v>
      </c>
      <c r="B52" s="2" t="s">
        <v>43</v>
      </c>
      <c r="C52" s="2">
        <v>2</v>
      </c>
      <c r="D52" s="2" t="s">
        <v>0</v>
      </c>
      <c r="E52" s="2">
        <v>10</v>
      </c>
      <c r="F52" s="54"/>
      <c r="G52" s="2">
        <v>20</v>
      </c>
      <c r="H52" s="54"/>
      <c r="I52" s="5">
        <f t="shared" si="0"/>
        <v>0</v>
      </c>
      <c r="J52" s="5">
        <f t="shared" si="3"/>
        <v>0</v>
      </c>
      <c r="K52" s="5">
        <f t="shared" si="5"/>
        <v>0</v>
      </c>
    </row>
    <row r="53" spans="1:11" x14ac:dyDescent="0.25">
      <c r="A53" s="7">
        <v>202</v>
      </c>
      <c r="B53" s="2" t="s">
        <v>34</v>
      </c>
      <c r="C53" s="2">
        <v>3</v>
      </c>
      <c r="D53" s="2" t="s">
        <v>0</v>
      </c>
      <c r="E53" s="2">
        <v>10</v>
      </c>
      <c r="F53" s="54"/>
      <c r="G53" s="2">
        <v>1</v>
      </c>
      <c r="H53" s="54"/>
      <c r="I53" s="5">
        <f t="shared" si="0"/>
        <v>0</v>
      </c>
      <c r="J53" s="5">
        <f t="shared" si="3"/>
        <v>0</v>
      </c>
      <c r="K53" s="5">
        <f t="shared" si="5"/>
        <v>0</v>
      </c>
    </row>
    <row r="54" spans="1:11" x14ac:dyDescent="0.25">
      <c r="A54" s="7" t="s">
        <v>27</v>
      </c>
      <c r="B54" s="2" t="s">
        <v>44</v>
      </c>
      <c r="C54" s="2">
        <v>1</v>
      </c>
      <c r="D54" s="2" t="s">
        <v>0</v>
      </c>
      <c r="E54" s="2">
        <v>100</v>
      </c>
      <c r="F54" s="54"/>
      <c r="G54" s="2">
        <v>10</v>
      </c>
      <c r="H54" s="54"/>
      <c r="I54" s="5">
        <f t="shared" si="0"/>
        <v>0</v>
      </c>
      <c r="J54" s="5">
        <f t="shared" si="3"/>
        <v>0</v>
      </c>
      <c r="K54" s="5">
        <f t="shared" si="5"/>
        <v>0</v>
      </c>
    </row>
    <row r="55" spans="1:11" x14ac:dyDescent="0.25">
      <c r="A55" s="7" t="s">
        <v>27</v>
      </c>
      <c r="B55" s="2" t="s">
        <v>45</v>
      </c>
      <c r="C55" s="2">
        <v>2</v>
      </c>
      <c r="D55" s="2" t="s">
        <v>0</v>
      </c>
      <c r="E55" s="2">
        <v>350</v>
      </c>
      <c r="F55" s="54"/>
      <c r="G55" s="2">
        <v>20</v>
      </c>
      <c r="H55" s="54"/>
      <c r="I55" s="5">
        <f t="shared" si="0"/>
        <v>0</v>
      </c>
      <c r="J55" s="5">
        <f t="shared" si="3"/>
        <v>0</v>
      </c>
      <c r="K55" s="5">
        <f t="shared" si="5"/>
        <v>0</v>
      </c>
    </row>
    <row r="56" spans="1:11" x14ac:dyDescent="0.25">
      <c r="A56" s="7" t="s">
        <v>69</v>
      </c>
      <c r="B56" s="2" t="s">
        <v>35</v>
      </c>
      <c r="C56" s="2">
        <v>3</v>
      </c>
      <c r="D56" s="2" t="s">
        <v>0</v>
      </c>
      <c r="E56" s="2">
        <v>10</v>
      </c>
      <c r="F56" s="54"/>
      <c r="G56" s="2">
        <v>9</v>
      </c>
      <c r="H56" s="54"/>
      <c r="I56" s="5">
        <f t="shared" si="0"/>
        <v>0</v>
      </c>
      <c r="J56" s="5">
        <f t="shared" si="3"/>
        <v>0</v>
      </c>
      <c r="K56" s="5">
        <f t="shared" si="5"/>
        <v>0</v>
      </c>
    </row>
    <row r="57" spans="1:11" x14ac:dyDescent="0.25">
      <c r="A57" s="7" t="s">
        <v>46</v>
      </c>
      <c r="B57" s="2" t="s">
        <v>36</v>
      </c>
      <c r="C57" s="2" t="s">
        <v>30</v>
      </c>
      <c r="D57" s="2" t="s">
        <v>29</v>
      </c>
      <c r="E57" s="2">
        <v>200</v>
      </c>
      <c r="F57" s="54"/>
      <c r="G57" s="2">
        <v>40</v>
      </c>
      <c r="H57" s="54"/>
      <c r="I57" s="5">
        <f t="shared" si="0"/>
        <v>0</v>
      </c>
      <c r="J57" s="5">
        <f t="shared" si="3"/>
        <v>0</v>
      </c>
      <c r="K57" s="5">
        <f t="shared" si="5"/>
        <v>0</v>
      </c>
    </row>
    <row r="58" spans="1:11" s="11" customFormat="1" ht="31.5" customHeight="1" x14ac:dyDescent="0.25">
      <c r="A58" s="41" t="str">
        <f>CONCATENATE("Spolu za ",A14)</f>
        <v>Spolu za ZDZ na cesty I. II. a. III. triedy - na podklade z pozinkovaného plechu so zahnutým lisovaným okrajom s dvojitým ohybom po celom obvode, veľkosť 1, 2 a 3, predná strana z retroreflexnej fólie triedy 1 (Ref 1) a triedy 2 (Ref 2)</v>
      </c>
      <c r="B58" s="41"/>
      <c r="C58" s="41"/>
      <c r="D58" s="41"/>
      <c r="E58" s="12">
        <f>SUM(E17:E57)</f>
        <v>2560</v>
      </c>
      <c r="F58" s="10"/>
      <c r="G58" s="12">
        <f>SUM(G17:G57)</f>
        <v>280</v>
      </c>
      <c r="H58" s="10"/>
      <c r="I58" s="10">
        <f>SUM(I17:I57)</f>
        <v>0</v>
      </c>
      <c r="J58" s="10">
        <f t="shared" ref="J58" si="6">I58*0.2</f>
        <v>0</v>
      </c>
      <c r="K58" s="10">
        <f t="shared" ref="K58" si="7">I58*1.2</f>
        <v>0</v>
      </c>
    </row>
    <row r="59" spans="1:11" ht="15.75" thickBot="1" x14ac:dyDescent="0.3"/>
    <row r="60" spans="1:11" ht="16.5" thickBot="1" x14ac:dyDescent="0.3">
      <c r="A60" s="38" t="s">
        <v>79</v>
      </c>
      <c r="B60" s="39"/>
      <c r="C60" s="39"/>
      <c r="D60" s="39"/>
      <c r="E60" s="39"/>
      <c r="F60" s="39"/>
      <c r="G60" s="39"/>
      <c r="H60" s="39"/>
      <c r="I60" s="39"/>
      <c r="J60" s="39"/>
      <c r="K60" s="40"/>
    </row>
    <row r="61" spans="1:11" s="1" customFormat="1" ht="46.5" customHeight="1" x14ac:dyDescent="0.25">
      <c r="A61" s="31" t="s">
        <v>103</v>
      </c>
      <c r="B61" s="31"/>
      <c r="C61" s="31"/>
      <c r="D61" s="31"/>
      <c r="E61" s="31"/>
      <c r="F61" s="15" t="s">
        <v>37</v>
      </c>
      <c r="G61" s="15" t="s">
        <v>77</v>
      </c>
      <c r="H61" s="15" t="s">
        <v>38</v>
      </c>
      <c r="I61" s="15" t="s">
        <v>40</v>
      </c>
      <c r="J61" s="15" t="s">
        <v>39</v>
      </c>
      <c r="K61" s="15" t="s">
        <v>41</v>
      </c>
    </row>
    <row r="62" spans="1:11" x14ac:dyDescent="0.25">
      <c r="A62" s="19" t="s">
        <v>96</v>
      </c>
      <c r="B62" s="19"/>
      <c r="C62" s="19"/>
      <c r="D62" s="19"/>
      <c r="E62" s="19"/>
      <c r="F62" s="16" t="s">
        <v>0</v>
      </c>
      <c r="G62" s="2">
        <v>200</v>
      </c>
      <c r="H62" s="55"/>
      <c r="I62" s="5">
        <f>H62*G62</f>
        <v>0</v>
      </c>
      <c r="J62" s="5">
        <f t="shared" ref="J62:J66" si="8">I62*0.2</f>
        <v>0</v>
      </c>
      <c r="K62" s="5">
        <f t="shared" ref="K62:K66" si="9">I62*1.2</f>
        <v>0</v>
      </c>
    </row>
    <row r="63" spans="1:11" x14ac:dyDescent="0.25">
      <c r="A63" s="19" t="s">
        <v>99</v>
      </c>
      <c r="B63" s="19"/>
      <c r="C63" s="19"/>
      <c r="D63" s="19"/>
      <c r="E63" s="19"/>
      <c r="F63" s="16" t="s">
        <v>0</v>
      </c>
      <c r="G63" s="2">
        <v>300</v>
      </c>
      <c r="H63" s="55"/>
      <c r="I63" s="5">
        <f>H63*G63</f>
        <v>0</v>
      </c>
      <c r="J63" s="5">
        <f t="shared" si="8"/>
        <v>0</v>
      </c>
      <c r="K63" s="5">
        <f t="shared" si="9"/>
        <v>0</v>
      </c>
    </row>
    <row r="64" spans="1:11" x14ac:dyDescent="0.25">
      <c r="A64" s="19" t="s">
        <v>97</v>
      </c>
      <c r="B64" s="19"/>
      <c r="C64" s="19"/>
      <c r="D64" s="19"/>
      <c r="E64" s="19"/>
      <c r="F64" s="16" t="s">
        <v>0</v>
      </c>
      <c r="G64" s="2">
        <v>500</v>
      </c>
      <c r="H64" s="55"/>
      <c r="I64" s="5">
        <f>H64*G64</f>
        <v>0</v>
      </c>
      <c r="J64" s="5">
        <f t="shared" si="8"/>
        <v>0</v>
      </c>
      <c r="K64" s="5">
        <f t="shared" si="9"/>
        <v>0</v>
      </c>
    </row>
    <row r="65" spans="1:11" x14ac:dyDescent="0.25">
      <c r="A65" s="19" t="s">
        <v>101</v>
      </c>
      <c r="B65" s="19"/>
      <c r="C65" s="19"/>
      <c r="D65" s="19"/>
      <c r="E65" s="19"/>
      <c r="F65" s="16" t="s">
        <v>0</v>
      </c>
      <c r="G65" s="2">
        <v>100</v>
      </c>
      <c r="H65" s="55"/>
      <c r="I65" s="5">
        <f>H65*G65</f>
        <v>0</v>
      </c>
      <c r="J65" s="5">
        <f t="shared" si="8"/>
        <v>0</v>
      </c>
      <c r="K65" s="5">
        <f t="shared" si="9"/>
        <v>0</v>
      </c>
    </row>
    <row r="66" spans="1:11" x14ac:dyDescent="0.25">
      <c r="A66" s="19" t="s">
        <v>102</v>
      </c>
      <c r="B66" s="19"/>
      <c r="C66" s="19"/>
      <c r="D66" s="19"/>
      <c r="E66" s="19"/>
      <c r="F66" s="16" t="s">
        <v>0</v>
      </c>
      <c r="G66" s="2">
        <v>100</v>
      </c>
      <c r="H66" s="55"/>
      <c r="I66" s="5">
        <f>H66*G66</f>
        <v>0</v>
      </c>
      <c r="J66" s="5">
        <f t="shared" si="8"/>
        <v>0</v>
      </c>
      <c r="K66" s="5">
        <f t="shared" si="9"/>
        <v>0</v>
      </c>
    </row>
    <row r="67" spans="1:11" ht="29.25" customHeight="1" x14ac:dyDescent="0.25">
      <c r="A67" s="42" t="str">
        <f>CONCATENATE("Spolu za ",A60)</f>
        <v>Spolu za Dopravné zariadenia</v>
      </c>
      <c r="B67" s="43"/>
      <c r="C67" s="43"/>
      <c r="D67" s="43"/>
      <c r="E67" s="43"/>
      <c r="F67" s="44"/>
      <c r="G67" s="13">
        <f>SUM(G62:G66)</f>
        <v>1200</v>
      </c>
      <c r="H67" s="10"/>
      <c r="I67" s="10">
        <f>SUM(I62:I66)</f>
        <v>0</v>
      </c>
      <c r="J67" s="10">
        <f>SUM(J62:J66)</f>
        <v>0</v>
      </c>
      <c r="K67" s="10">
        <f>SUM(K62:K66)</f>
        <v>0</v>
      </c>
    </row>
    <row r="68" spans="1:11" ht="15.75" thickBot="1" x14ac:dyDescent="0.3"/>
    <row r="69" spans="1:11" ht="16.5" thickBot="1" x14ac:dyDescent="0.3">
      <c r="A69" s="38" t="s">
        <v>80</v>
      </c>
      <c r="B69" s="39"/>
      <c r="C69" s="39"/>
      <c r="D69" s="39"/>
      <c r="E69" s="39"/>
      <c r="F69" s="39"/>
      <c r="G69" s="39"/>
      <c r="H69" s="39"/>
      <c r="I69" s="39"/>
      <c r="J69" s="39"/>
      <c r="K69" s="40"/>
    </row>
    <row r="70" spans="1:11" s="1" customFormat="1" ht="46.5" customHeight="1" x14ac:dyDescent="0.25">
      <c r="A70" s="31" t="s">
        <v>103</v>
      </c>
      <c r="B70" s="31"/>
      <c r="C70" s="31"/>
      <c r="D70" s="31"/>
      <c r="E70" s="31"/>
      <c r="F70" s="15" t="s">
        <v>37</v>
      </c>
      <c r="G70" s="15" t="s">
        <v>77</v>
      </c>
      <c r="H70" s="15" t="s">
        <v>38</v>
      </c>
      <c r="I70" s="15" t="s">
        <v>40</v>
      </c>
      <c r="J70" s="15" t="s">
        <v>39</v>
      </c>
      <c r="K70" s="15" t="s">
        <v>41</v>
      </c>
    </row>
    <row r="71" spans="1:11" x14ac:dyDescent="0.25">
      <c r="A71" s="19" t="s">
        <v>81</v>
      </c>
      <c r="B71" s="19"/>
      <c r="C71" s="19"/>
      <c r="D71" s="19"/>
      <c r="E71" s="19"/>
      <c r="F71" s="16" t="s">
        <v>0</v>
      </c>
      <c r="G71" s="2">
        <v>3500</v>
      </c>
      <c r="H71" s="55"/>
      <c r="I71" s="5">
        <f t="shared" ref="I71:I87" si="10">H71*G71</f>
        <v>0</v>
      </c>
      <c r="J71" s="5">
        <f t="shared" ref="J71:J88" si="11">I71*0.2</f>
        <v>0</v>
      </c>
      <c r="K71" s="5">
        <f t="shared" ref="K71:K88" si="12">I71*1.2</f>
        <v>0</v>
      </c>
    </row>
    <row r="72" spans="1:11" x14ac:dyDescent="0.25">
      <c r="A72" s="19" t="s">
        <v>82</v>
      </c>
      <c r="B72" s="19"/>
      <c r="C72" s="19"/>
      <c r="D72" s="19"/>
      <c r="E72" s="19"/>
      <c r="F72" s="16" t="s">
        <v>0</v>
      </c>
      <c r="G72" s="2">
        <v>1000</v>
      </c>
      <c r="H72" s="55"/>
      <c r="I72" s="5">
        <f t="shared" si="10"/>
        <v>0</v>
      </c>
      <c r="J72" s="5">
        <f t="shared" ref="J72:J87" si="13">I72*0.2</f>
        <v>0</v>
      </c>
      <c r="K72" s="5">
        <f t="shared" ref="K72:K87" si="14">I72*1.2</f>
        <v>0</v>
      </c>
    </row>
    <row r="73" spans="1:11" x14ac:dyDescent="0.25">
      <c r="A73" s="19" t="s">
        <v>83</v>
      </c>
      <c r="B73" s="19"/>
      <c r="C73" s="19"/>
      <c r="D73" s="19"/>
      <c r="E73" s="19"/>
      <c r="F73" s="16" t="s">
        <v>0</v>
      </c>
      <c r="G73" s="2">
        <v>250</v>
      </c>
      <c r="H73" s="55"/>
      <c r="I73" s="5">
        <f t="shared" si="10"/>
        <v>0</v>
      </c>
      <c r="J73" s="5">
        <f t="shared" si="13"/>
        <v>0</v>
      </c>
      <c r="K73" s="5">
        <f t="shared" si="14"/>
        <v>0</v>
      </c>
    </row>
    <row r="74" spans="1:11" x14ac:dyDescent="0.25">
      <c r="A74" s="19" t="s">
        <v>84</v>
      </c>
      <c r="B74" s="19"/>
      <c r="C74" s="19"/>
      <c r="D74" s="19"/>
      <c r="E74" s="19"/>
      <c r="F74" s="16" t="s">
        <v>0</v>
      </c>
      <c r="G74" s="2">
        <v>250</v>
      </c>
      <c r="H74" s="55"/>
      <c r="I74" s="5">
        <f t="shared" si="10"/>
        <v>0</v>
      </c>
      <c r="J74" s="5">
        <f t="shared" si="13"/>
        <v>0</v>
      </c>
      <c r="K74" s="5">
        <f t="shared" si="14"/>
        <v>0</v>
      </c>
    </row>
    <row r="75" spans="1:11" x14ac:dyDescent="0.25">
      <c r="A75" s="45" t="s">
        <v>71</v>
      </c>
      <c r="B75" s="46"/>
      <c r="C75" s="46"/>
      <c r="D75" s="46"/>
      <c r="E75" s="47"/>
      <c r="F75" s="16" t="s">
        <v>70</v>
      </c>
      <c r="G75" s="2">
        <v>100</v>
      </c>
      <c r="H75" s="55"/>
      <c r="I75" s="5">
        <f t="shared" si="10"/>
        <v>0</v>
      </c>
      <c r="J75" s="5">
        <f t="shared" si="13"/>
        <v>0</v>
      </c>
      <c r="K75" s="5">
        <f t="shared" si="14"/>
        <v>0</v>
      </c>
    </row>
    <row r="76" spans="1:11" x14ac:dyDescent="0.25">
      <c r="A76" s="19" t="s">
        <v>100</v>
      </c>
      <c r="B76" s="19" t="s">
        <v>70</v>
      </c>
      <c r="C76" s="19">
        <v>1</v>
      </c>
      <c r="D76" s="19"/>
      <c r="E76" s="19">
        <v>0</v>
      </c>
      <c r="F76" s="16" t="s">
        <v>70</v>
      </c>
      <c r="G76" s="2">
        <v>50</v>
      </c>
      <c r="H76" s="55"/>
      <c r="I76" s="5">
        <f t="shared" si="10"/>
        <v>0</v>
      </c>
      <c r="J76" s="5">
        <f t="shared" si="13"/>
        <v>0</v>
      </c>
      <c r="K76" s="5">
        <f t="shared" si="14"/>
        <v>0</v>
      </c>
    </row>
    <row r="77" spans="1:11" x14ac:dyDescent="0.25">
      <c r="A77" s="19" t="s">
        <v>85</v>
      </c>
      <c r="B77" s="19"/>
      <c r="C77" s="19"/>
      <c r="D77" s="19"/>
      <c r="E77" s="19"/>
      <c r="F77" s="16" t="s">
        <v>0</v>
      </c>
      <c r="G77" s="2">
        <v>1500</v>
      </c>
      <c r="H77" s="55"/>
      <c r="I77" s="5">
        <f t="shared" si="10"/>
        <v>0</v>
      </c>
      <c r="J77" s="5">
        <f t="shared" si="13"/>
        <v>0</v>
      </c>
      <c r="K77" s="5">
        <f t="shared" si="14"/>
        <v>0</v>
      </c>
    </row>
    <row r="78" spans="1:11" x14ac:dyDescent="0.25">
      <c r="A78" s="19" t="s">
        <v>86</v>
      </c>
      <c r="B78" s="19"/>
      <c r="C78" s="19"/>
      <c r="D78" s="19"/>
      <c r="E78" s="19"/>
      <c r="F78" s="16" t="s">
        <v>70</v>
      </c>
      <c r="G78" s="2">
        <v>200</v>
      </c>
      <c r="H78" s="55"/>
      <c r="I78" s="5">
        <f t="shared" si="10"/>
        <v>0</v>
      </c>
      <c r="J78" s="5">
        <f t="shared" si="13"/>
        <v>0</v>
      </c>
      <c r="K78" s="5">
        <f t="shared" si="14"/>
        <v>0</v>
      </c>
    </row>
    <row r="79" spans="1:11" x14ac:dyDescent="0.25">
      <c r="A79" s="19" t="s">
        <v>87</v>
      </c>
      <c r="B79" s="19"/>
      <c r="C79" s="19"/>
      <c r="D79" s="19"/>
      <c r="E79" s="19"/>
      <c r="F79" s="16" t="s">
        <v>70</v>
      </c>
      <c r="G79" s="2">
        <v>300</v>
      </c>
      <c r="H79" s="55"/>
      <c r="I79" s="5">
        <f t="shared" si="10"/>
        <v>0</v>
      </c>
      <c r="J79" s="5">
        <f t="shared" si="13"/>
        <v>0</v>
      </c>
      <c r="K79" s="5">
        <f t="shared" si="14"/>
        <v>0</v>
      </c>
    </row>
    <row r="80" spans="1:11" x14ac:dyDescent="0.25">
      <c r="A80" s="19" t="s">
        <v>88</v>
      </c>
      <c r="B80" s="19"/>
      <c r="C80" s="19"/>
      <c r="D80" s="19"/>
      <c r="E80" s="19"/>
      <c r="F80" s="16" t="s">
        <v>70</v>
      </c>
      <c r="G80" s="2">
        <v>30</v>
      </c>
      <c r="H80" s="55"/>
      <c r="I80" s="5">
        <f t="shared" si="10"/>
        <v>0</v>
      </c>
      <c r="J80" s="5">
        <f t="shared" si="13"/>
        <v>0</v>
      </c>
      <c r="K80" s="5">
        <f t="shared" si="14"/>
        <v>0</v>
      </c>
    </row>
    <row r="81" spans="1:11" x14ac:dyDescent="0.25">
      <c r="A81" s="19" t="s">
        <v>90</v>
      </c>
      <c r="B81" s="19"/>
      <c r="C81" s="19"/>
      <c r="D81" s="19"/>
      <c r="E81" s="19"/>
      <c r="F81" s="16" t="s">
        <v>0</v>
      </c>
      <c r="G81" s="2">
        <v>300</v>
      </c>
      <c r="H81" s="55"/>
      <c r="I81" s="5">
        <f t="shared" si="10"/>
        <v>0</v>
      </c>
      <c r="J81" s="5">
        <f t="shared" si="13"/>
        <v>0</v>
      </c>
      <c r="K81" s="5">
        <f t="shared" si="14"/>
        <v>0</v>
      </c>
    </row>
    <row r="82" spans="1:11" x14ac:dyDescent="0.25">
      <c r="A82" s="19" t="s">
        <v>89</v>
      </c>
      <c r="B82" s="19"/>
      <c r="C82" s="19"/>
      <c r="D82" s="19"/>
      <c r="E82" s="19"/>
      <c r="F82" s="16" t="s">
        <v>0</v>
      </c>
      <c r="G82" s="2">
        <v>30</v>
      </c>
      <c r="H82" s="55"/>
      <c r="I82" s="5">
        <f t="shared" si="10"/>
        <v>0</v>
      </c>
      <c r="J82" s="5">
        <f t="shared" si="13"/>
        <v>0</v>
      </c>
      <c r="K82" s="5">
        <f t="shared" si="14"/>
        <v>0</v>
      </c>
    </row>
    <row r="83" spans="1:11" x14ac:dyDescent="0.25">
      <c r="A83" s="19" t="s">
        <v>91</v>
      </c>
      <c r="B83" s="19"/>
      <c r="C83" s="19"/>
      <c r="D83" s="19"/>
      <c r="E83" s="19"/>
      <c r="F83" s="16" t="s">
        <v>29</v>
      </c>
      <c r="G83" s="2">
        <v>25</v>
      </c>
      <c r="H83" s="55"/>
      <c r="I83" s="5">
        <f t="shared" si="10"/>
        <v>0</v>
      </c>
      <c r="J83" s="5">
        <f t="shared" si="13"/>
        <v>0</v>
      </c>
      <c r="K83" s="5">
        <f t="shared" si="14"/>
        <v>0</v>
      </c>
    </row>
    <row r="84" spans="1:11" x14ac:dyDescent="0.25">
      <c r="A84" s="19" t="s">
        <v>92</v>
      </c>
      <c r="B84" s="19"/>
      <c r="C84" s="19"/>
      <c r="D84" s="19"/>
      <c r="E84" s="19"/>
      <c r="F84" s="16" t="s">
        <v>29</v>
      </c>
      <c r="G84" s="2">
        <v>25</v>
      </c>
      <c r="H84" s="55"/>
      <c r="I84" s="5">
        <f t="shared" si="10"/>
        <v>0</v>
      </c>
      <c r="J84" s="5">
        <f t="shared" si="13"/>
        <v>0</v>
      </c>
      <c r="K84" s="5">
        <f t="shared" si="14"/>
        <v>0</v>
      </c>
    </row>
    <row r="85" spans="1:11" x14ac:dyDescent="0.25">
      <c r="A85" s="45" t="s">
        <v>94</v>
      </c>
      <c r="B85" s="46"/>
      <c r="C85" s="46"/>
      <c r="D85" s="46"/>
      <c r="E85" s="47"/>
      <c r="F85" s="16" t="s">
        <v>0</v>
      </c>
      <c r="G85" s="2">
        <v>20</v>
      </c>
      <c r="H85" s="55"/>
      <c r="I85" s="5">
        <f t="shared" si="10"/>
        <v>0</v>
      </c>
      <c r="J85" s="5">
        <f t="shared" si="13"/>
        <v>0</v>
      </c>
      <c r="K85" s="5">
        <f t="shared" si="14"/>
        <v>0</v>
      </c>
    </row>
    <row r="86" spans="1:11" x14ac:dyDescent="0.25">
      <c r="A86" s="45" t="s">
        <v>93</v>
      </c>
      <c r="B86" s="46"/>
      <c r="C86" s="46"/>
      <c r="D86" s="46"/>
      <c r="E86" s="47"/>
      <c r="F86" s="16" t="s">
        <v>0</v>
      </c>
      <c r="G86" s="2">
        <v>20</v>
      </c>
      <c r="H86" s="55"/>
      <c r="I86" s="5">
        <f t="shared" si="10"/>
        <v>0</v>
      </c>
      <c r="J86" s="5">
        <f t="shared" si="13"/>
        <v>0</v>
      </c>
      <c r="K86" s="5">
        <f t="shared" si="14"/>
        <v>0</v>
      </c>
    </row>
    <row r="87" spans="1:11" x14ac:dyDescent="0.25">
      <c r="A87" s="45" t="s">
        <v>95</v>
      </c>
      <c r="B87" s="46"/>
      <c r="C87" s="46"/>
      <c r="D87" s="46"/>
      <c r="E87" s="47"/>
      <c r="F87" s="16" t="s">
        <v>0</v>
      </c>
      <c r="G87" s="2">
        <v>200</v>
      </c>
      <c r="H87" s="55"/>
      <c r="I87" s="5">
        <f t="shared" si="10"/>
        <v>0</v>
      </c>
      <c r="J87" s="5">
        <f t="shared" si="13"/>
        <v>0</v>
      </c>
      <c r="K87" s="5">
        <f t="shared" si="14"/>
        <v>0</v>
      </c>
    </row>
    <row r="88" spans="1:11" ht="30" customHeight="1" x14ac:dyDescent="0.25">
      <c r="A88" s="42" t="str">
        <f>CONCATENATE("Spolu za ",A69)</f>
        <v>Spolu za Príslušenstvo k zvislým dopravným značkám</v>
      </c>
      <c r="B88" s="43"/>
      <c r="C88" s="43"/>
      <c r="D88" s="43"/>
      <c r="E88" s="43"/>
      <c r="F88" s="44"/>
      <c r="G88" s="13">
        <f>SUM(G71:G87)</f>
        <v>7800</v>
      </c>
      <c r="H88" s="10"/>
      <c r="I88" s="10">
        <f>SUM(I71:I87)</f>
        <v>0</v>
      </c>
      <c r="J88" s="10">
        <f t="shared" si="11"/>
        <v>0</v>
      </c>
      <c r="K88" s="10">
        <f t="shared" si="12"/>
        <v>0</v>
      </c>
    </row>
    <row r="89" spans="1:11" ht="15.75" thickBot="1" x14ac:dyDescent="0.3"/>
    <row r="90" spans="1:11" ht="16.5" thickBot="1" x14ac:dyDescent="0.3">
      <c r="A90" s="38" t="s">
        <v>98</v>
      </c>
      <c r="B90" s="39"/>
      <c r="C90" s="39"/>
      <c r="D90" s="39"/>
      <c r="E90" s="39"/>
      <c r="F90" s="39"/>
      <c r="G90" s="39"/>
      <c r="H90" s="39"/>
      <c r="I90" s="39"/>
      <c r="J90" s="39"/>
      <c r="K90" s="40"/>
    </row>
    <row r="91" spans="1:11" s="11" customFormat="1" ht="33" customHeight="1" x14ac:dyDescent="0.25">
      <c r="A91" s="48" t="s">
        <v>66</v>
      </c>
      <c r="B91" s="49"/>
      <c r="C91" s="49"/>
      <c r="D91" s="49"/>
      <c r="E91" s="49"/>
      <c r="F91" s="49"/>
      <c r="G91" s="49"/>
      <c r="H91" s="50"/>
      <c r="I91" s="15" t="s">
        <v>40</v>
      </c>
      <c r="J91" s="15" t="s">
        <v>39</v>
      </c>
      <c r="K91" s="15" t="s">
        <v>41</v>
      </c>
    </row>
    <row r="92" spans="1:11" s="11" customFormat="1" ht="33" customHeight="1" x14ac:dyDescent="0.25">
      <c r="A92" s="51" t="str">
        <f>A14</f>
        <v>ZDZ na cesty I. II. a. III. triedy - na podklade z pozinkovaného plechu so zahnutým lisovaným okrajom s dvojitým ohybom po celom obvode, veľkosť 1, 2 a 3, predná strana z retroreflexnej fólie triedy 1 (Ref 1) a triedy 2 (Ref 2)</v>
      </c>
      <c r="B92" s="52"/>
      <c r="C92" s="52"/>
      <c r="D92" s="52"/>
      <c r="E92" s="52"/>
      <c r="F92" s="52"/>
      <c r="G92" s="52"/>
      <c r="H92" s="53"/>
      <c r="I92" s="17">
        <f>I58</f>
        <v>0</v>
      </c>
      <c r="J92" s="17">
        <f t="shared" ref="J92:J95" si="15">I92*0.2</f>
        <v>0</v>
      </c>
      <c r="K92" s="17">
        <f t="shared" ref="K92:K95" si="16">I92*1.2</f>
        <v>0</v>
      </c>
    </row>
    <row r="93" spans="1:11" s="11" customFormat="1" ht="33" customHeight="1" x14ac:dyDescent="0.25">
      <c r="A93" s="51" t="str">
        <f>A60</f>
        <v>Dopravné zariadenia</v>
      </c>
      <c r="B93" s="52"/>
      <c r="C93" s="52"/>
      <c r="D93" s="52"/>
      <c r="E93" s="52"/>
      <c r="F93" s="52" t="s">
        <v>0</v>
      </c>
      <c r="G93" s="52">
        <v>1000</v>
      </c>
      <c r="H93" s="53">
        <v>0</v>
      </c>
      <c r="I93" s="17">
        <f>I67</f>
        <v>0</v>
      </c>
      <c r="J93" s="17">
        <f t="shared" si="15"/>
        <v>0</v>
      </c>
      <c r="K93" s="17">
        <f t="shared" si="16"/>
        <v>0</v>
      </c>
    </row>
    <row r="94" spans="1:11" s="11" customFormat="1" ht="33" customHeight="1" x14ac:dyDescent="0.25">
      <c r="A94" s="51" t="str">
        <f>A69</f>
        <v>Príslušenstvo k zvislým dopravným značkám</v>
      </c>
      <c r="B94" s="52"/>
      <c r="C94" s="52"/>
      <c r="D94" s="52"/>
      <c r="E94" s="52"/>
      <c r="F94" s="52" t="s">
        <v>0</v>
      </c>
      <c r="G94" s="52">
        <v>200</v>
      </c>
      <c r="H94" s="53">
        <v>0</v>
      </c>
      <c r="I94" s="17">
        <f>I88</f>
        <v>0</v>
      </c>
      <c r="J94" s="17">
        <f t="shared" si="15"/>
        <v>0</v>
      </c>
      <c r="K94" s="17">
        <f t="shared" si="16"/>
        <v>0</v>
      </c>
    </row>
    <row r="95" spans="1:11" s="11" customFormat="1" ht="33" customHeight="1" x14ac:dyDescent="0.25">
      <c r="A95" s="42" t="str">
        <f>CONCATENATE("Spolu za ",A90)</f>
        <v>Spolu za Sumár zvislého dopravného značenia, dopravných zariadení a príslušenstva</v>
      </c>
      <c r="B95" s="43"/>
      <c r="C95" s="43"/>
      <c r="D95" s="43"/>
      <c r="E95" s="43"/>
      <c r="F95" s="43"/>
      <c r="G95" s="43"/>
      <c r="H95" s="44"/>
      <c r="I95" s="10">
        <f>SUM(I92:I94)</f>
        <v>0</v>
      </c>
      <c r="J95" s="10">
        <f t="shared" si="15"/>
        <v>0</v>
      </c>
      <c r="K95" s="10">
        <f t="shared" si="16"/>
        <v>0</v>
      </c>
    </row>
    <row r="99" spans="1:10" x14ac:dyDescent="0.25">
      <c r="A99" s="60" t="s">
        <v>108</v>
      </c>
      <c r="B99" s="57"/>
      <c r="C99" s="57"/>
    </row>
    <row r="100" spans="1:10" x14ac:dyDescent="0.25">
      <c r="H100" s="59"/>
      <c r="I100" s="59"/>
      <c r="J100" s="59"/>
    </row>
    <row r="101" spans="1:10" x14ac:dyDescent="0.25">
      <c r="H101" s="58" t="s">
        <v>107</v>
      </c>
      <c r="I101" s="58"/>
      <c r="J101" s="58"/>
    </row>
  </sheetData>
  <mergeCells count="50">
    <mergeCell ref="H101:J101"/>
    <mergeCell ref="A95:H95"/>
    <mergeCell ref="A90:K90"/>
    <mergeCell ref="A91:H91"/>
    <mergeCell ref="A92:H92"/>
    <mergeCell ref="A93:H93"/>
    <mergeCell ref="A94:H94"/>
    <mergeCell ref="A88:F88"/>
    <mergeCell ref="A61:E61"/>
    <mergeCell ref="A64:E64"/>
    <mergeCell ref="A62:E62"/>
    <mergeCell ref="A63:E63"/>
    <mergeCell ref="A65:E65"/>
    <mergeCell ref="A66:E66"/>
    <mergeCell ref="A67:F67"/>
    <mergeCell ref="A87:E87"/>
    <mergeCell ref="A75:E75"/>
    <mergeCell ref="A76:E76"/>
    <mergeCell ref="A82:E82"/>
    <mergeCell ref="A83:E83"/>
    <mergeCell ref="A84:E84"/>
    <mergeCell ref="A85:E85"/>
    <mergeCell ref="A86:E86"/>
    <mergeCell ref="A60:K60"/>
    <mergeCell ref="A69:K69"/>
    <mergeCell ref="A70:E70"/>
    <mergeCell ref="A71:E71"/>
    <mergeCell ref="A58:D58"/>
    <mergeCell ref="A4:K4"/>
    <mergeCell ref="A10:K10"/>
    <mergeCell ref="A11:K11"/>
    <mergeCell ref="A12:K12"/>
    <mergeCell ref="I15:I16"/>
    <mergeCell ref="J15:J16"/>
    <mergeCell ref="K15:K16"/>
    <mergeCell ref="E15:F15"/>
    <mergeCell ref="G15:H15"/>
    <mergeCell ref="D15:D16"/>
    <mergeCell ref="C15:C16"/>
    <mergeCell ref="B15:B16"/>
    <mergeCell ref="A15:A16"/>
    <mergeCell ref="A14:K14"/>
    <mergeCell ref="A79:E79"/>
    <mergeCell ref="A80:E80"/>
    <mergeCell ref="A81:E81"/>
    <mergeCell ref="A72:E72"/>
    <mergeCell ref="A73:E73"/>
    <mergeCell ref="A74:E74"/>
    <mergeCell ref="A77:E77"/>
    <mergeCell ref="A78:E78"/>
  </mergeCells>
  <pageMargins left="0.39370078740157483" right="0.39370078740157483" top="0.59055118110236227" bottom="0.70866141732283472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 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Balent</dc:creator>
  <cp:lastModifiedBy>Peter Iglar</cp:lastModifiedBy>
  <cp:lastPrinted>2020-08-03T08:18:47Z</cp:lastPrinted>
  <dcterms:created xsi:type="dcterms:W3CDTF">2020-02-18T13:15:10Z</dcterms:created>
  <dcterms:modified xsi:type="dcterms:W3CDTF">2020-08-03T08:22:54Z</dcterms:modified>
</cp:coreProperties>
</file>