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PUeN_no-cloud\Projekty_VO\Nitra_3_NOVE_Cyklochodniky\E-mail_PD_3_NOVE_cyklotrasy\PD_Mlynarce-Diely-Klokocina\"/>
    </mc:Choice>
  </mc:AlternateContent>
  <bookViews>
    <workbookView xWindow="0" yWindow="0" windowWidth="23040" windowHeight="9384"/>
  </bookViews>
  <sheets>
    <sheet name="1-2" sheetId="1" r:id="rId1"/>
    <sheet name="2-3" sheetId="2" r:id="rId2"/>
    <sheet name="4" sheetId="3" r:id="rId3"/>
    <sheet name="5-6" sheetId="4" r:id="rId4"/>
    <sheet name="7-8-9" sheetId="6" r:id="rId5"/>
    <sheet name="10" sheetId="5" r:id="rId6"/>
    <sheet name="11-12" sheetId="7" r:id="rId7"/>
    <sheet name="konečné terénne" sheetId="8" r:id="rId8"/>
    <sheet name="cyklistická" sheetId="9" r:id="rId9"/>
    <sheet name="zmena signálnych" sheetId="10" r:id="rId10"/>
    <sheet name="PZZ" sheetId="11" r:id="rId11"/>
    <sheet name="prekládka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7" i="11" l="1"/>
  <c r="G217" i="11"/>
  <c r="I216" i="11"/>
  <c r="I218" i="11" s="1"/>
  <c r="G216" i="11"/>
  <c r="G218" i="11" s="1"/>
  <c r="I213" i="11"/>
  <c r="G213" i="11"/>
  <c r="I212" i="11"/>
  <c r="G212" i="11"/>
  <c r="I211" i="11"/>
  <c r="G211" i="11"/>
  <c r="I210" i="11"/>
  <c r="G210" i="11"/>
  <c r="I209" i="11"/>
  <c r="I214" i="11" s="1"/>
  <c r="G209" i="11"/>
  <c r="G214" i="11" s="1"/>
  <c r="G207" i="11"/>
  <c r="I206" i="11"/>
  <c r="I205" i="11"/>
  <c r="I204" i="11"/>
  <c r="I207" i="11" s="1"/>
  <c r="I201" i="11"/>
  <c r="G201" i="11"/>
  <c r="I200" i="11"/>
  <c r="I199" i="11"/>
  <c r="I198" i="11"/>
  <c r="G198" i="11"/>
  <c r="I197" i="11"/>
  <c r="G197" i="11"/>
  <c r="I196" i="11"/>
  <c r="G196" i="11"/>
  <c r="I195" i="11"/>
  <c r="G195" i="11"/>
  <c r="I194" i="11"/>
  <c r="I193" i="11"/>
  <c r="G193" i="11"/>
  <c r="I192" i="11"/>
  <c r="G192" i="11"/>
  <c r="I191" i="11"/>
  <c r="G191" i="11"/>
  <c r="I190" i="11"/>
  <c r="G190" i="11"/>
  <c r="I189" i="11"/>
  <c r="I202" i="11" s="1"/>
  <c r="G189" i="11"/>
  <c r="G202" i="11" s="1"/>
  <c r="I186" i="11"/>
  <c r="I185" i="11"/>
  <c r="I184" i="11"/>
  <c r="I183" i="11"/>
  <c r="I182" i="11"/>
  <c r="I181" i="11"/>
  <c r="I180" i="11"/>
  <c r="I179" i="11"/>
  <c r="I178" i="11"/>
  <c r="I177" i="11"/>
  <c r="I176" i="11"/>
  <c r="G176" i="11"/>
  <c r="G187" i="11" s="1"/>
  <c r="I175" i="11"/>
  <c r="I174" i="11"/>
  <c r="I173" i="11"/>
  <c r="I172" i="11"/>
  <c r="G172" i="11"/>
  <c r="I171" i="11"/>
  <c r="G171" i="11"/>
  <c r="I170" i="11"/>
  <c r="G170" i="11"/>
  <c r="I169" i="11"/>
  <c r="G169" i="11"/>
  <c r="I168" i="11"/>
  <c r="I187" i="11" s="1"/>
  <c r="I165" i="11"/>
  <c r="G165" i="11"/>
  <c r="I164" i="11"/>
  <c r="I166" i="11" s="1"/>
  <c r="G164" i="11"/>
  <c r="G166" i="11" s="1"/>
  <c r="I163" i="11"/>
  <c r="I160" i="11"/>
  <c r="I159" i="11"/>
  <c r="I158" i="11"/>
  <c r="I157" i="11"/>
  <c r="I156" i="11"/>
  <c r="I155" i="11"/>
  <c r="I154" i="11"/>
  <c r="I153" i="11"/>
  <c r="I152" i="11"/>
  <c r="I151" i="11"/>
  <c r="I150" i="11"/>
  <c r="G150" i="11"/>
  <c r="I149" i="11"/>
  <c r="G149" i="11"/>
  <c r="I148" i="11"/>
  <c r="G148" i="11"/>
  <c r="I147" i="11"/>
  <c r="G147" i="11"/>
  <c r="G161" i="11" s="1"/>
  <c r="I146" i="11"/>
  <c r="I161" i="11" s="1"/>
  <c r="G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44" i="11" s="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G107" i="11"/>
  <c r="I106" i="11"/>
  <c r="G106" i="11"/>
  <c r="I105" i="11"/>
  <c r="G105" i="11"/>
  <c r="I104" i="11"/>
  <c r="G104" i="11"/>
  <c r="I103" i="11"/>
  <c r="G103" i="11"/>
  <c r="I102" i="11"/>
  <c r="G102" i="11"/>
  <c r="I101" i="11"/>
  <c r="G101" i="11"/>
  <c r="I100" i="11"/>
  <c r="G100" i="11"/>
  <c r="I99" i="11"/>
  <c r="G99" i="11"/>
  <c r="I98" i="11"/>
  <c r="G98" i="11"/>
  <c r="I97" i="11"/>
  <c r="I130" i="11" s="1"/>
  <c r="G97" i="11"/>
  <c r="G130" i="11" s="1"/>
  <c r="I96" i="11"/>
  <c r="G96" i="11"/>
  <c r="G94" i="11"/>
  <c r="I93" i="11"/>
  <c r="G93" i="11"/>
  <c r="I92" i="11"/>
  <c r="I91" i="11"/>
  <c r="I90" i="11"/>
  <c r="I89" i="11"/>
  <c r="I88" i="11"/>
  <c r="I87" i="11"/>
  <c r="I86" i="11"/>
  <c r="I85" i="11"/>
  <c r="I84" i="11"/>
  <c r="I83" i="11"/>
  <c r="G83" i="11"/>
  <c r="I82" i="11"/>
  <c r="G82" i="11"/>
  <c r="I81" i="11"/>
  <c r="G81" i="11"/>
  <c r="I80" i="11"/>
  <c r="G80" i="11"/>
  <c r="I79" i="11"/>
  <c r="G79" i="11"/>
  <c r="I78" i="11"/>
  <c r="G78" i="11"/>
  <c r="I77" i="11"/>
  <c r="G77" i="11"/>
  <c r="I76" i="11"/>
  <c r="G76" i="11"/>
  <c r="I75" i="11"/>
  <c r="G75" i="11"/>
  <c r="I74" i="11"/>
  <c r="G74" i="11"/>
  <c r="I73" i="11"/>
  <c r="G73" i="11"/>
  <c r="I72" i="11"/>
  <c r="G72" i="11"/>
  <c r="I71" i="11"/>
  <c r="G71" i="11"/>
  <c r="I70" i="11"/>
  <c r="G70" i="11"/>
  <c r="I69" i="11"/>
  <c r="G69" i="11"/>
  <c r="I68" i="11"/>
  <c r="G68" i="11"/>
  <c r="I67" i="11"/>
  <c r="G67" i="11"/>
  <c r="I66" i="11"/>
  <c r="G66" i="11"/>
  <c r="I65" i="11"/>
  <c r="G65" i="11"/>
  <c r="I64" i="11"/>
  <c r="G64" i="11"/>
  <c r="I63" i="11"/>
  <c r="G63" i="11"/>
  <c r="I62" i="11"/>
  <c r="G62" i="11"/>
  <c r="I61" i="11"/>
  <c r="G61" i="11"/>
  <c r="I60" i="11"/>
  <c r="G60" i="11"/>
  <c r="I59" i="11"/>
  <c r="G59" i="11"/>
  <c r="I58" i="11"/>
  <c r="G58" i="11"/>
  <c r="I57" i="11"/>
  <c r="G57" i="11"/>
  <c r="I56" i="11"/>
  <c r="G56" i="11"/>
  <c r="I55" i="11"/>
  <c r="G55" i="11"/>
  <c r="I54" i="11"/>
  <c r="I53" i="11"/>
  <c r="I52" i="11"/>
  <c r="I51" i="11"/>
  <c r="I50" i="11"/>
  <c r="I49" i="11"/>
  <c r="I48" i="11"/>
  <c r="I47" i="11"/>
  <c r="I46" i="11"/>
  <c r="I45" i="11"/>
  <c r="I44" i="11"/>
  <c r="I94" i="11" s="1"/>
  <c r="I41" i="11"/>
  <c r="G41" i="11"/>
  <c r="I40" i="11"/>
  <c r="G40" i="11"/>
  <c r="I39" i="11"/>
  <c r="I42" i="11" s="1"/>
  <c r="G39" i="11"/>
  <c r="G42" i="11" s="1"/>
  <c r="I36" i="11"/>
  <c r="G36" i="11"/>
  <c r="I35" i="11"/>
  <c r="I34" i="11"/>
  <c r="I33" i="11"/>
  <c r="I32" i="11"/>
  <c r="I31" i="11"/>
  <c r="G31" i="11"/>
  <c r="I30" i="11"/>
  <c r="G30" i="11"/>
  <c r="I29" i="11"/>
  <c r="G29" i="11"/>
  <c r="I28" i="11"/>
  <c r="G28" i="11"/>
  <c r="I27" i="11"/>
  <c r="G27" i="11"/>
  <c r="I26" i="11"/>
  <c r="G26" i="11"/>
  <c r="I25" i="11"/>
  <c r="G25" i="11"/>
  <c r="I24" i="11"/>
  <c r="G24" i="11"/>
  <c r="I23" i="11"/>
  <c r="G23" i="11"/>
  <c r="I22" i="11"/>
  <c r="G22" i="11"/>
  <c r="I21" i="11"/>
  <c r="G21" i="11"/>
  <c r="I20" i="11"/>
  <c r="G20" i="11"/>
  <c r="I19" i="11"/>
  <c r="G19" i="11"/>
  <c r="I18" i="11"/>
  <c r="G18" i="11"/>
  <c r="I17" i="11"/>
  <c r="G17" i="11"/>
  <c r="I16" i="11"/>
  <c r="G16" i="11"/>
  <c r="I15" i="11"/>
  <c r="G15" i="11"/>
  <c r="I14" i="11"/>
  <c r="G14" i="11"/>
  <c r="I13" i="11"/>
  <c r="G13" i="11"/>
  <c r="I12" i="11"/>
  <c r="G12" i="11"/>
  <c r="I11" i="11"/>
  <c r="G11" i="11"/>
  <c r="I10" i="11"/>
  <c r="I37" i="11" s="1"/>
  <c r="I220" i="11" s="1"/>
  <c r="G10" i="11"/>
  <c r="G37" i="11" s="1"/>
  <c r="G138" i="10"/>
  <c r="G137" i="10"/>
  <c r="G136" i="10"/>
  <c r="G135" i="10"/>
  <c r="G134" i="10"/>
  <c r="G133" i="10"/>
  <c r="G132" i="10"/>
  <c r="G131" i="10"/>
  <c r="G130" i="10"/>
  <c r="G129" i="10"/>
  <c r="G128" i="10"/>
  <c r="G125" i="10" s="1"/>
  <c r="G127" i="10"/>
  <c r="G126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4" i="10" s="1"/>
  <c r="G95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5" i="10" s="1"/>
  <c r="G47" i="10"/>
  <c r="G46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 s="1"/>
  <c r="E8" i="10"/>
  <c r="A8" i="10"/>
  <c r="E7" i="10"/>
  <c r="A7" i="10"/>
  <c r="A6" i="10"/>
  <c r="A3" i="10"/>
  <c r="A2" i="10"/>
  <c r="C8" i="8"/>
  <c r="C7" i="8"/>
  <c r="C5" i="8"/>
  <c r="C4" i="8"/>
  <c r="C3" i="8"/>
  <c r="C2" i="8"/>
  <c r="C8" i="7"/>
  <c r="C7" i="7"/>
  <c r="C5" i="7"/>
  <c r="C4" i="7"/>
  <c r="C3" i="7"/>
  <c r="C2" i="7"/>
  <c r="C8" i="5"/>
  <c r="C7" i="5"/>
  <c r="C5" i="5"/>
  <c r="C4" i="5"/>
  <c r="C3" i="5"/>
  <c r="C2" i="5"/>
  <c r="C8" i="6"/>
  <c r="C7" i="6"/>
  <c r="C5" i="6"/>
  <c r="C4" i="6"/>
  <c r="C3" i="6"/>
  <c r="C2" i="6"/>
  <c r="C8" i="4"/>
  <c r="C7" i="4"/>
  <c r="C5" i="4"/>
  <c r="C4" i="4"/>
  <c r="C3" i="4"/>
  <c r="C2" i="4"/>
  <c r="C8" i="3"/>
  <c r="C7" i="3"/>
  <c r="C5" i="3"/>
  <c r="C4" i="3"/>
  <c r="C3" i="3"/>
  <c r="C2" i="3"/>
  <c r="C8" i="2"/>
  <c r="C7" i="2"/>
  <c r="C5" i="2"/>
  <c r="C4" i="2"/>
  <c r="C3" i="2"/>
  <c r="C2" i="2"/>
  <c r="C8" i="1"/>
  <c r="C7" i="1"/>
  <c r="C5" i="1"/>
  <c r="C4" i="1"/>
  <c r="C3" i="1"/>
  <c r="C2" i="1"/>
  <c r="G220" i="11" l="1"/>
  <c r="G13" i="10"/>
  <c r="G139" i="10" s="1"/>
</calcChain>
</file>

<file path=xl/sharedStrings.xml><?xml version="1.0" encoding="utf-8"?>
<sst xmlns="http://schemas.openxmlformats.org/spreadsheetml/2006/main" count="3310" uniqueCount="1329">
  <si>
    <t>ZADANIE</t>
  </si>
  <si>
    <t>Stavba:</t>
  </si>
  <si>
    <t>Objekt:</t>
  </si>
  <si>
    <t>Časť:</t>
  </si>
  <si>
    <t>JKSO:</t>
  </si>
  <si>
    <t>Objednávateľ:</t>
  </si>
  <si>
    <t>Zhotoviteľ:</t>
  </si>
  <si>
    <t>Dátum:</t>
  </si>
  <si>
    <t>8. 9. 2015</t>
  </si>
  <si>
    <t>P.Č.</t>
  </si>
  <si>
    <t>TV</t>
  </si>
  <si>
    <t>KCN</t>
  </si>
  <si>
    <t>Kód položky</t>
  </si>
  <si>
    <t>Popis</t>
  </si>
  <si>
    <t>MJ</t>
  </si>
  <si>
    <t>Množstvo celkom</t>
  </si>
  <si>
    <t>D</t>
  </si>
  <si>
    <t>HSV</t>
  </si>
  <si>
    <t>Práce a dodávky HSV</t>
  </si>
  <si>
    <t>1</t>
  </si>
  <si>
    <t>Zemné práce</t>
  </si>
  <si>
    <t>K</t>
  </si>
  <si>
    <t>221</t>
  </si>
  <si>
    <t>113106611</t>
  </si>
  <si>
    <t xml:space="preserve">Rozoberanie zámkovej dlažby </t>
  </si>
  <si>
    <t>m2</t>
  </si>
  <si>
    <t>2</t>
  </si>
  <si>
    <t>113151113</t>
  </si>
  <si>
    <t>Odstránenie asfaltového podkladu alebo krytu frézovaním, ,hr.40 mm,  vrátane podkladných konštrukcií</t>
  </si>
  <si>
    <t>3</t>
  </si>
  <si>
    <t>113307212R01</t>
  </si>
  <si>
    <t>Vybúranie betónovej plochy parkoviska ( betón-hr.120, štrkopiesok-hr.120, štrkodrva-hr.32-63</t>
  </si>
  <si>
    <t>4</t>
  </si>
  <si>
    <t>001</t>
  </si>
  <si>
    <t>122102201R01</t>
  </si>
  <si>
    <t>Odkopávka a prekopávka zeminy v horninách 3</t>
  </si>
  <si>
    <t>m3</t>
  </si>
  <si>
    <t>5</t>
  </si>
  <si>
    <t>122102201R02</t>
  </si>
  <si>
    <t>Vyrovnanie chodníka podsypom a zhutnením zo štrkopiesku</t>
  </si>
  <si>
    <t>6</t>
  </si>
  <si>
    <t>122602223R01</t>
  </si>
  <si>
    <t>Odkopávka a prekopávka štrkovej plochy hr.260</t>
  </si>
  <si>
    <t>7</t>
  </si>
  <si>
    <t>162301102</t>
  </si>
  <si>
    <t>Vodorovné premiestnenie výkopku po spevnenej ceste, horniny tr.1-4, do 1000 m</t>
  </si>
  <si>
    <t>8</t>
  </si>
  <si>
    <t>171201202</t>
  </si>
  <si>
    <t>Uloženie sypaniny na skládky nad 100 do 1000 m3</t>
  </si>
  <si>
    <t>9</t>
  </si>
  <si>
    <t>181201102</t>
  </si>
  <si>
    <t>Úprava pláne chodníkov v hornine 1-4 so zhutnením</t>
  </si>
  <si>
    <t>10</t>
  </si>
  <si>
    <t>231</t>
  </si>
  <si>
    <t>182303113R01</t>
  </si>
  <si>
    <t>Dosypávka zeminy po vybúraných stromov</t>
  </si>
  <si>
    <t>Komunikácie</t>
  </si>
  <si>
    <t>11</t>
  </si>
  <si>
    <t>577131131R01</t>
  </si>
  <si>
    <t>Asfaltový betón pre ložné vrstvy hr.40</t>
  </si>
  <si>
    <t>12</t>
  </si>
  <si>
    <t>577131131R02</t>
  </si>
  <si>
    <t>Asfaltový spojovací postrek</t>
  </si>
  <si>
    <t>13</t>
  </si>
  <si>
    <t>577131131R03</t>
  </si>
  <si>
    <t>Betonová vozovka hr.120</t>
  </si>
  <si>
    <t>Ostatné konštrukcie a práce-búranie</t>
  </si>
  <si>
    <t>14</t>
  </si>
  <si>
    <t>916531111R01</t>
  </si>
  <si>
    <t>Osadenie cestného obrubníka betón., do lôžka z bet. pros. tr. C 12/15</t>
  </si>
  <si>
    <t>m</t>
  </si>
  <si>
    <t>15</t>
  </si>
  <si>
    <t>M</t>
  </si>
  <si>
    <t>MAT</t>
  </si>
  <si>
    <t>5921745000R01</t>
  </si>
  <si>
    <t>Cestný obrubník vr.bet.lôžka</t>
  </si>
  <si>
    <t>16</t>
  </si>
  <si>
    <t>916531111R02</t>
  </si>
  <si>
    <t>Osadenie záhonového obrubníka 50/250/1000mm</t>
  </si>
  <si>
    <t>17</t>
  </si>
  <si>
    <t>5921745000R02</t>
  </si>
  <si>
    <t>Záhonový obrubník 50/250/1000mm</t>
  </si>
  <si>
    <t>18</t>
  </si>
  <si>
    <t>013</t>
  </si>
  <si>
    <t>979081111</t>
  </si>
  <si>
    <t>Odvoz sutiny a vybúraných hmôt na skládku do 1 km</t>
  </si>
  <si>
    <t>t</t>
  </si>
  <si>
    <t>19</t>
  </si>
  <si>
    <t>979081121</t>
  </si>
  <si>
    <t>Odvoz sutiny a vybúraných hmôt na skládku za každý ďalší 1 km</t>
  </si>
  <si>
    <t>20</t>
  </si>
  <si>
    <t>979082111</t>
  </si>
  <si>
    <t>Vnútrostavenisková doprava sutiny a vybúraných hmôt do 10 m</t>
  </si>
  <si>
    <t>21</t>
  </si>
  <si>
    <t>979082121</t>
  </si>
  <si>
    <t>Vnútrostavenisková doprava sutiny a vybúraných hmôt za každých ďalších 5 m</t>
  </si>
  <si>
    <t>22</t>
  </si>
  <si>
    <t>979089612</t>
  </si>
  <si>
    <t>Poplatok za skladovanie - iné odpady zo stavieb a demolácií (17 09), ostatné</t>
  </si>
  <si>
    <t>23</t>
  </si>
  <si>
    <t>979089713</t>
  </si>
  <si>
    <t>Prenájom kontajneru 7 m3</t>
  </si>
  <si>
    <t>99</t>
  </si>
  <si>
    <t>Presun hmôt HSV</t>
  </si>
  <si>
    <t>24</t>
  </si>
  <si>
    <t>011</t>
  </si>
  <si>
    <t>998011001</t>
  </si>
  <si>
    <t>Presun hmôt pre budovy JKSO 801, 803,812,zvislá konštr.z tehál,tvárnic,z kovu výšky do 6 m</t>
  </si>
  <si>
    <t>PSV</t>
  </si>
  <si>
    <t>Práce a dodávky PSV</t>
  </si>
  <si>
    <t>767</t>
  </si>
  <si>
    <t>Konštrukcie doplnkové kovové</t>
  </si>
  <si>
    <t>25</t>
  </si>
  <si>
    <t>767914830R01</t>
  </si>
  <si>
    <t>Demontáž oplotenia - pletiva na bet.stĺpikoch</t>
  </si>
  <si>
    <t>26</t>
  </si>
  <si>
    <t>767914830R02</t>
  </si>
  <si>
    <t>Demontáž cestných obrubníkov</t>
  </si>
  <si>
    <t>27</t>
  </si>
  <si>
    <t>998767201</t>
  </si>
  <si>
    <t>Presun hmôt pre kovové stavebné doplnkové konštrukcie v objektoch výšky do 6 m</t>
  </si>
  <si>
    <t>%</t>
  </si>
  <si>
    <t>Celkom</t>
  </si>
  <si>
    <t>100004220R01</t>
  </si>
  <si>
    <t>urovnanie nivelety chodníka štrkopiesok</t>
  </si>
  <si>
    <t>112101112</t>
  </si>
  <si>
    <t>Vyrúbanie stromu listnatého vo svahu do 1:5 priem. kmeňa nad 200 do 300 mm</t>
  </si>
  <si>
    <t>ks</t>
  </si>
  <si>
    <t>122102201R03</t>
  </si>
  <si>
    <t>zníženie cestného obrubníka pri prechode</t>
  </si>
  <si>
    <t>183901148R01</t>
  </si>
  <si>
    <t>Dosypanie zeminy za obrubníkom a zásyp stromov</t>
  </si>
  <si>
    <t>767914830R03</t>
  </si>
  <si>
    <t>Demontáž záhonového obrubníka</t>
  </si>
  <si>
    <t>767914830R04</t>
  </si>
  <si>
    <t>Prekládka reklamného bilbordu</t>
  </si>
  <si>
    <t>773</t>
  </si>
  <si>
    <t>777557203R01</t>
  </si>
  <si>
    <t>Nadbetonávka stropných panelov (S3,S4)</t>
  </si>
  <si>
    <t>002</t>
  </si>
  <si>
    <t>28517R01</t>
  </si>
  <si>
    <t>rozobratie terénnych schodov a znovupoužitie</t>
  </si>
  <si>
    <t>015</t>
  </si>
  <si>
    <t>34817R01</t>
  </si>
  <si>
    <t>Úprava oceľového zábradlia schodiska</t>
  </si>
  <si>
    <t>97602R01</t>
  </si>
  <si>
    <t>Vybúranie oporného múrika z bet.cestných obrubníkov</t>
  </si>
  <si>
    <t>28</t>
  </si>
  <si>
    <t>767914830R07</t>
  </si>
  <si>
    <t>Upravenie prístešku zástavky MHD zdvihom strechy na 2500mm</t>
  </si>
  <si>
    <t>29</t>
  </si>
  <si>
    <t>767914830R08</t>
  </si>
  <si>
    <t>vybúranie chodníka z liateho asfaltu</t>
  </si>
  <si>
    <t>30</t>
  </si>
  <si>
    <t>577131131R04</t>
  </si>
  <si>
    <t xml:space="preserve">naviac nadbetonávka </t>
  </si>
  <si>
    <t>Dosypávka zeminy na okrajoch záhonov</t>
  </si>
  <si>
    <t>767914830R09</t>
  </si>
  <si>
    <t>Demontáž prístrešku autobusovej zastávky</t>
  </si>
  <si>
    <t>767914830R10</t>
  </si>
  <si>
    <t xml:space="preserve">M+D Prístrešok MHD </t>
  </si>
  <si>
    <t>180406111</t>
  </si>
  <si>
    <t>Založenie trávnika parkového mačinovaním vo svahu do 1:5</t>
  </si>
  <si>
    <t>182001113</t>
  </si>
  <si>
    <t xml:space="preserve">Plošná úprava terénu pri nerovnostiach terénu </t>
  </si>
  <si>
    <t>183403111</t>
  </si>
  <si>
    <t>Obrobenie pôdy prekopaním do hĺbky nad 50 do 100 mm v rovine alebo na svahu do 1:5</t>
  </si>
  <si>
    <t>183403161</t>
  </si>
  <si>
    <t>Obrobenie pôdy valcovaním v rovine alebo na svahu do 1:5</t>
  </si>
  <si>
    <t>183403211</t>
  </si>
  <si>
    <t>Obrobenie pôdy prekopaním do hĺbky nad 50 do 100 mm na svahu nad 1:5 do 1:2</t>
  </si>
  <si>
    <t>183403253</t>
  </si>
  <si>
    <t>Obrobenie pôdy hrabaním na svahu nad 1:5 do 1:2</t>
  </si>
  <si>
    <t>185803211</t>
  </si>
  <si>
    <t>Povalcovanie trávnika na svahu do 1:5</t>
  </si>
  <si>
    <t>Mat</t>
  </si>
  <si>
    <t>Tráva</t>
  </si>
  <si>
    <t>Mat1</t>
  </si>
  <si>
    <t xml:space="preserve">Tráva-stratné </t>
  </si>
  <si>
    <t>180501110R01</t>
  </si>
  <si>
    <t>D+M+doprava-úprava priecestia výplňou gumovými doskami hr.83mm v strede koľaje a bokovnicami</t>
  </si>
  <si>
    <t>ZADANIE S VÝKAZOM VÝMER</t>
  </si>
  <si>
    <t>Stavba:   Cyklotrasa Mlynárce - Diely - Klokočina</t>
  </si>
  <si>
    <t>Objekt:   SO1 Cyklistická komunikácia  Trvalé dopravné značenie</t>
  </si>
  <si>
    <t xml:space="preserve">JKSO:   </t>
  </si>
  <si>
    <t>Dátum:   19.6.2015</t>
  </si>
  <si>
    <t>Jednotková cena zadania</t>
  </si>
  <si>
    <t>Celková cena zadania</t>
  </si>
  <si>
    <t xml:space="preserve">Práce a dodávky HSV   </t>
  </si>
  <si>
    <t xml:space="preserve">Zemné práce   </t>
  </si>
  <si>
    <t>113151110</t>
  </si>
  <si>
    <t xml:space="preserve">Odstránenie asfaltového podkladu alebo krytu frézovaním, v ploche do 500 m2,pruh do 750 mm,hr.20 mm,  -0,05100t   </t>
  </si>
  <si>
    <t xml:space="preserve">"odstánenie vodorovného DZ -zbrúsením   </t>
  </si>
  <si>
    <t xml:space="preserve">210,0   </t>
  </si>
  <si>
    <t xml:space="preserve">Ostatné konštrukcie a práce-búranie   </t>
  </si>
  <si>
    <t>914001111</t>
  </si>
  <si>
    <t xml:space="preserve">Osadenie a montáž cestnej zvislej dopravnej značky na stľpik, stľp,konzolu alebo objekt   </t>
  </si>
  <si>
    <t>404</t>
  </si>
  <si>
    <t>4044777009</t>
  </si>
  <si>
    <t xml:space="preserve">Stĺpik Zn, f60 mm   </t>
  </si>
  <si>
    <t>4044777006</t>
  </si>
  <si>
    <t xml:space="preserve">Stĺpik viečko, f60 mm   </t>
  </si>
  <si>
    <t>4044777004</t>
  </si>
  <si>
    <t xml:space="preserve">Objímka, f60 mm   </t>
  </si>
  <si>
    <t>4044722061</t>
  </si>
  <si>
    <t xml:space="preserve">Dopravná značka cyklisti, Al / Reflexnosť - Trieda 2,    700 mm kod  A16   </t>
  </si>
  <si>
    <t>4044725014</t>
  </si>
  <si>
    <t xml:space="preserve">Dopravná značka priechod pre chodcov, Al / Reflexnosť - Trieda 2, 500/500 mm kod IP6   </t>
  </si>
  <si>
    <t>4044725016</t>
  </si>
  <si>
    <t xml:space="preserve">Dopravná značka priechod pre cyklistov, Al / Reflexnosť - Trieda 2, 500/500 mm kod IP7   </t>
  </si>
  <si>
    <t>4044723030</t>
  </si>
  <si>
    <t xml:space="preserve">Dopravná značka cestička pre chodcov, Al / Reflexnosť - Trieda 2, O 500 mm kod  C9   </t>
  </si>
  <si>
    <t>4044723042</t>
  </si>
  <si>
    <t xml:space="preserve">Dopravná značka cestička pre vyznačených užívateľov, Al / Reflexnosť - Trieda 2, O 500 mm kod  C13   </t>
  </si>
  <si>
    <t>4044723057</t>
  </si>
  <si>
    <t xml:space="preserve">Dopravná značka koniec príkazu, Al / Reflexnosť - Trieda 2, O 500 mm kod  C18   </t>
  </si>
  <si>
    <t>4044723027</t>
  </si>
  <si>
    <t xml:space="preserve">Dopravná značka cestička pre cyklistov, Al / Reflexnosť - Trieda 2, O 500 mm kod  C8   </t>
  </si>
  <si>
    <t>4044721004</t>
  </si>
  <si>
    <t xml:space="preserve">Dopravná značka zákaz vjazdu všetkých vozidiel, Al / Reflexnosť - Trieda 2, O 500 mm kod  B2   </t>
  </si>
  <si>
    <t>4044723015</t>
  </si>
  <si>
    <t xml:space="preserve">Dopravná značka prikázaný smer obchádzania vpravo, Al / Reflexnosť - Trieda 2, O 500 mm kod  C6a   </t>
  </si>
  <si>
    <t>4044723039</t>
  </si>
  <si>
    <t xml:space="preserve">Dopravná značka cestička pre vyznačených užívateľov, Al / Reflexnosť - Trieda 2, O 500 mm kod  C12   </t>
  </si>
  <si>
    <t>4044722100</t>
  </si>
  <si>
    <t xml:space="preserve">Dopravná značka železničné priecestie so závorami, Al / Reflexnosť - Trieda 2,  700 mm kod  A25   </t>
  </si>
  <si>
    <t>914001112</t>
  </si>
  <si>
    <t xml:space="preserve">Dodádvka a montáž - vodorovné značenie krytu nalepovacie pásiky -  Z8a   </t>
  </si>
  <si>
    <t>914001114</t>
  </si>
  <si>
    <t xml:space="preserve">Premiestnenie jestvujúcej dopravnej značky  demontáž + montáž   </t>
  </si>
  <si>
    <t xml:space="preserve">"C18   </t>
  </si>
  <si>
    <t xml:space="preserve">1   </t>
  </si>
  <si>
    <t>914001116</t>
  </si>
  <si>
    <t xml:space="preserve">Demontáž priečnych prahov (dl. 1 kusa 0,5m)   </t>
  </si>
  <si>
    <t>914001117</t>
  </si>
  <si>
    <t xml:space="preserve">Spätná montáž  priečnych prahov (dl. 1 kusa 0,5m)   </t>
  </si>
  <si>
    <t>914001118</t>
  </si>
  <si>
    <t xml:space="preserve">Dodávka a montáž  retroreflexných doprav.gombíkov KYKLOP  Z7c   </t>
  </si>
  <si>
    <t>915711111</t>
  </si>
  <si>
    <t xml:space="preserve">Vodorovné značenie krytu striekané farbou deliacich čiar šírky 120 mm   </t>
  </si>
  <si>
    <t xml:space="preserve">"V1a-zelená   </t>
  </si>
  <si>
    <t xml:space="preserve">2167,50   </t>
  </si>
  <si>
    <t xml:space="preserve">"V12b-zelená   </t>
  </si>
  <si>
    <t xml:space="preserve">1723,0   </t>
  </si>
  <si>
    <t xml:space="preserve">Súčet   </t>
  </si>
  <si>
    <t>915712111</t>
  </si>
  <si>
    <t xml:space="preserve">Vodorovné značenie krytu striekané farbou vodiacich prúžkov šírky 250 mm   </t>
  </si>
  <si>
    <t xml:space="preserve">"V4-biela   </t>
  </si>
  <si>
    <t xml:space="preserve">84,0   </t>
  </si>
  <si>
    <t>915719111</t>
  </si>
  <si>
    <t xml:space="preserve">Príplatok k cene za reflexnú úpravu balotinovú deliacich čiar šírky 125 mm   </t>
  </si>
  <si>
    <t>915719211</t>
  </si>
  <si>
    <t xml:space="preserve">Príplatok k cene za reflexnú úpravu balotinovú vodiacich prúžkov šírky 250 mm   </t>
  </si>
  <si>
    <t>915721111</t>
  </si>
  <si>
    <t xml:space="preserve">Vodorovné značenie krytu striekané farbou stopčiar, zebier, tieňov, šípok nápisov, prechodov a pod.   </t>
  </si>
  <si>
    <t xml:space="preserve">"V6b-biela   </t>
  </si>
  <si>
    <t xml:space="preserve">238,25   </t>
  </si>
  <si>
    <t xml:space="preserve">"V7a-zelená   </t>
  </si>
  <si>
    <t xml:space="preserve">41,75   </t>
  </si>
  <si>
    <t xml:space="preserve">"V8a  -zelená   </t>
  </si>
  <si>
    <t xml:space="preserve">64,8   </t>
  </si>
  <si>
    <t xml:space="preserve">"V8b-zelená   </t>
  </si>
  <si>
    <t xml:space="preserve">36,40   </t>
  </si>
  <si>
    <t xml:space="preserve">"V8c-biela   </t>
  </si>
  <si>
    <t xml:space="preserve">105,0   </t>
  </si>
  <si>
    <t xml:space="preserve">"CT-zelená   </t>
  </si>
  <si>
    <t xml:space="preserve">6,9   </t>
  </si>
  <si>
    <t xml:space="preserve">"V7-zelená   </t>
  </si>
  <si>
    <t xml:space="preserve">9,25   </t>
  </si>
  <si>
    <t xml:space="preserve">"V13-biela   </t>
  </si>
  <si>
    <t xml:space="preserve">10,53   </t>
  </si>
  <si>
    <t>915729111</t>
  </si>
  <si>
    <t xml:space="preserve">Príplatok za reflexnú úpravu balotinovú stopčiar, zebier, tieňov, šípok nápisov, prechodov a pod.   </t>
  </si>
  <si>
    <t xml:space="preserve">3890,5+84   </t>
  </si>
  <si>
    <t>915729112</t>
  </si>
  <si>
    <t xml:space="preserve">Príplatok za  zelenú farbu cyklistických dopravných značiek   </t>
  </si>
  <si>
    <t xml:space="preserve">2167,50*0,12   </t>
  </si>
  <si>
    <t xml:space="preserve">1723,0*0,12   </t>
  </si>
  <si>
    <t>915791111</t>
  </si>
  <si>
    <t xml:space="preserve">Predznačenie pre značenie striekané farbou z náterových hmôt deliace čiary, vodiace prúžky   </t>
  </si>
  <si>
    <t>915791112</t>
  </si>
  <si>
    <t xml:space="preserve">Predznačenie pre vodorovné značenie striekané farbou alebo vykonávané z náterových hmôt   </t>
  </si>
  <si>
    <t>966006132</t>
  </si>
  <si>
    <t xml:space="preserve">Odstránenie DZ značky,  so stľpikmi s bet. pätkami,  -0,08200t   </t>
  </si>
  <si>
    <t xml:space="preserve">"C13   </t>
  </si>
  <si>
    <t xml:space="preserve">2   </t>
  </si>
  <si>
    <t xml:space="preserve">"IP7   </t>
  </si>
  <si>
    <t>966006211</t>
  </si>
  <si>
    <t xml:space="preserve">Odstránenie (demontáž) zvislej dopravnej značky zo stľpov, stľpikov alebo konzol,  -0,00400t   </t>
  </si>
  <si>
    <t>979082213</t>
  </si>
  <si>
    <t xml:space="preserve">Vodorovná doprava sutiny so zložením a hrubým urovnaním na vzdialenosť do 1 km   </t>
  </si>
  <si>
    <t xml:space="preserve">"investorovi na ďalšie vyuzitie -bez poplatku   </t>
  </si>
  <si>
    <t xml:space="preserve">0,43   </t>
  </si>
  <si>
    <t>979082219</t>
  </si>
  <si>
    <t xml:space="preserve">Príplatok k cene za každý ďalší aj začatý 1 km nad 1 km   </t>
  </si>
  <si>
    <t xml:space="preserve">0,43 * 4   </t>
  </si>
  <si>
    <t>979084216</t>
  </si>
  <si>
    <t xml:space="preserve">Vodorovná doprava vybúraných hmôt po suchu bez naloženia, ale so zložením na vzdialenosť do 5 km   </t>
  </si>
  <si>
    <t xml:space="preserve">"odovzdajú sa investorovi   </t>
  </si>
  <si>
    <t xml:space="preserve">0,430   </t>
  </si>
  <si>
    <t>979087212</t>
  </si>
  <si>
    <t xml:space="preserve">Nakladanie na dopravné prostriedky pre vodorovnú dopravu sutiny   </t>
  </si>
  <si>
    <t>979087213</t>
  </si>
  <si>
    <t xml:space="preserve">Nakladanie na dopravné prostriedky pre vodorovnú dopravu vybúraných hmôt   </t>
  </si>
  <si>
    <t xml:space="preserve">Presun hmôt HSV   </t>
  </si>
  <si>
    <t>998225111</t>
  </si>
  <si>
    <t xml:space="preserve">Presun hmôt pre pozemnú komunikáciu a letisko s krytom asfaltovým akejkoľvek dĺžky objektu   </t>
  </si>
  <si>
    <t xml:space="preserve">Práce a dodávky M   </t>
  </si>
  <si>
    <t>21-M</t>
  </si>
  <si>
    <t xml:space="preserve">Elektromontáže   </t>
  </si>
  <si>
    <t>345</t>
  </si>
  <si>
    <t>3450</t>
  </si>
  <si>
    <t xml:space="preserve">Rúrka kopoflex KF 09040   </t>
  </si>
  <si>
    <t>921</t>
  </si>
  <si>
    <t>2101006P7</t>
  </si>
  <si>
    <t xml:space="preserve">Rozdelovacia hlava HCZ 3-2,5/35   </t>
  </si>
  <si>
    <t>210120001</t>
  </si>
  <si>
    <t xml:space="preserve">Poistkové puzdro včítane poistky   </t>
  </si>
  <si>
    <t>210220020</t>
  </si>
  <si>
    <t xml:space="preserve">Uzemňovacie vedenie v zemi  FeZn   </t>
  </si>
  <si>
    <t>210220435</t>
  </si>
  <si>
    <t xml:space="preserve">Svorka pripojovacia SP1   </t>
  </si>
  <si>
    <t>210220442</t>
  </si>
  <si>
    <t xml:space="preserve">Svorka odbočovacia pripojovacia SR02   </t>
  </si>
  <si>
    <t>210220443</t>
  </si>
  <si>
    <t xml:space="preserve">Svorka uzemňovacia SR03   </t>
  </si>
  <si>
    <t>210800108</t>
  </si>
  <si>
    <t xml:space="preserve">Kábel medený uložený  voľne  CYKY 450/750 V 3x2,5   </t>
  </si>
  <si>
    <t>3450705203</t>
  </si>
  <si>
    <t xml:space="preserve">Rúrka KF 09040   </t>
  </si>
  <si>
    <t>354</t>
  </si>
  <si>
    <t>3543649P7</t>
  </si>
  <si>
    <t xml:space="preserve">Rozdeľovacia hlava  HZC 3-2,5/35   </t>
  </si>
  <si>
    <t>3450106302</t>
  </si>
  <si>
    <t xml:space="preserve">Poistkové puzdro GURO-B6770-10A včítane poistky   </t>
  </si>
  <si>
    <t>341</t>
  </si>
  <si>
    <t>3410350086</t>
  </si>
  <si>
    <t xml:space="preserve">CYKY-J 3x2,5 Kábel pre pevné uloženie, medený ČSN, STN   </t>
  </si>
  <si>
    <t>3544112000</t>
  </si>
  <si>
    <t xml:space="preserve">Páska uzemňovacia 30x4 mm   </t>
  </si>
  <si>
    <t>kg</t>
  </si>
  <si>
    <t>3544237050</t>
  </si>
  <si>
    <t xml:space="preserve">Svorka  pripojovacia   SP 1   </t>
  </si>
  <si>
    <t>3544238450</t>
  </si>
  <si>
    <t xml:space="preserve">Svorka  odbočná spojovacia   SR 03   </t>
  </si>
  <si>
    <t>3544221150</t>
  </si>
  <si>
    <t xml:space="preserve">Svorka  odbočná spojovacia    SR 02   </t>
  </si>
  <si>
    <t>21-M-1</t>
  </si>
  <si>
    <t xml:space="preserve">Elektromontáže - blikač   </t>
  </si>
  <si>
    <t>210000009</t>
  </si>
  <si>
    <t xml:space="preserve">Osadenie a montáž   </t>
  </si>
  <si>
    <t>4041</t>
  </si>
  <si>
    <t xml:space="preserve">Napájací zdroj viaCROSSFLASCH SOLAR // 12V DC, 5.0A so zálohovaným zdrojom   </t>
  </si>
  <si>
    <t xml:space="preserve">"Zoznam prvkov kompletu :   </t>
  </si>
  <si>
    <t xml:space="preserve">"-solárny regulátor,   </t>
  </si>
  <si>
    <t xml:space="preserve">"-elektronika odpojovača akumulátora   </t>
  </si>
  <si>
    <t xml:space="preserve">"-zálohovací akumulátor, min.12V/17Ah   </t>
  </si>
  <si>
    <t xml:space="preserve">"pre opakované nabíjanie   </t>
  </si>
  <si>
    <t xml:space="preserve">"-úchyt skrinky na rúrový stožiar   </t>
  </si>
  <si>
    <t xml:space="preserve">2,0   </t>
  </si>
  <si>
    <t>4042</t>
  </si>
  <si>
    <t xml:space="preserve">Napájací zdroj viaCROSSFLASCH 230V AC // 12V DC, 5.0A, so zálohovaným zdrojom, s odpojovačom akumulátora   </t>
  </si>
  <si>
    <t xml:space="preserve">"-modul pre napájanie úsporných   </t>
  </si>
  <si>
    <t xml:space="preserve">"LED aktívnych prvkov   </t>
  </si>
  <si>
    <t xml:space="preserve">"-zálohovací akumulátor, min.12V/12Ah   </t>
  </si>
  <si>
    <t xml:space="preserve">"- pre opakov. nabíjanie   </t>
  </si>
  <si>
    <t xml:space="preserve">"-úchyt skrinky na rúrúvý stožiar   </t>
  </si>
  <si>
    <t xml:space="preserve">4,0   </t>
  </si>
  <si>
    <t>4043</t>
  </si>
  <si>
    <t xml:space="preserve">Dopravná značka viaCROSSFLASCH   </t>
  </si>
  <si>
    <t xml:space="preserve">"-zvislá značka IP6, Preichod pre chodcov   </t>
  </si>
  <si>
    <t xml:space="preserve">"-s plným prerušovaným žltým svetlom v rohoch značky   </t>
  </si>
  <si>
    <t xml:space="preserve">"-kompaktibilná s elektronikou blikača BL2H   </t>
  </si>
  <si>
    <t xml:space="preserve">"-úsporná led technológia   </t>
  </si>
  <si>
    <t xml:space="preserve">"-rozmer značky 750/1000mm   </t>
  </si>
  <si>
    <t xml:space="preserve">"-retroflexná s fóliou tr. 2   </t>
  </si>
  <si>
    <t xml:space="preserve">"-úchyt na rúrový stožiar   </t>
  </si>
  <si>
    <t xml:space="preserve">6,0   </t>
  </si>
  <si>
    <t>4044</t>
  </si>
  <si>
    <t xml:space="preserve">Elektronika blikača BL2H pre dopravnú značku viaCROSSFLASCH   </t>
  </si>
  <si>
    <t xml:space="preserve">"-elektronika pre dynamickú zmenu jasu,   </t>
  </si>
  <si>
    <t xml:space="preserve">"v závislosti od vokajšieho   </t>
  </si>
  <si>
    <t xml:space="preserve">"osvetlenia s možnosťou pripojenia k   </t>
  </si>
  <si>
    <t xml:space="preserve">"programovat. modulu viaCROSSFLESCH   </t>
  </si>
  <si>
    <t>4045</t>
  </si>
  <si>
    <t xml:space="preserve">Rúrový stožiar priemeru 89/4mm, dllžka 5m   </t>
  </si>
  <si>
    <t>4046</t>
  </si>
  <si>
    <t xml:space="preserve">Rúrový stožiar priemeru 89/4mm, dllžka 4m   </t>
  </si>
  <si>
    <t>4047</t>
  </si>
  <si>
    <t xml:space="preserve">Viečko rúrového stožiara  priemeru 89mm   </t>
  </si>
  <si>
    <t>4048</t>
  </si>
  <si>
    <t xml:space="preserve">Uzemnenie stožiara   </t>
  </si>
  <si>
    <t>4049</t>
  </si>
  <si>
    <t xml:space="preserve">Solárny panel 80V   </t>
  </si>
  <si>
    <t>40410</t>
  </si>
  <si>
    <t xml:space="preserve">Konzola solárneho panela   </t>
  </si>
  <si>
    <t>46-M</t>
  </si>
  <si>
    <t xml:space="preserve">Zemné práce pri extr.mont.prácach   </t>
  </si>
  <si>
    <t>946</t>
  </si>
  <si>
    <t>460010024</t>
  </si>
  <si>
    <t xml:space="preserve">Vytýčenie v priestore   </t>
  </si>
  <si>
    <t>km</t>
  </si>
  <si>
    <t>460080001</t>
  </si>
  <si>
    <t xml:space="preserve">Zabetonovanie drážky pre chráničku v jestv. stožiari VO   </t>
  </si>
  <si>
    <t>589</t>
  </si>
  <si>
    <t>5893232300</t>
  </si>
  <si>
    <t xml:space="preserve">Betón C 12/15, z cementu portlandského, frakcia do 22mm spracovateľnosť  10-60mm   </t>
  </si>
  <si>
    <t>460080101</t>
  </si>
  <si>
    <t xml:space="preserve">Rozbúranie betonového základu pre drážku v jestv. stožiaroch VO   </t>
  </si>
  <si>
    <t>460200163</t>
  </si>
  <si>
    <t xml:space="preserve">Hĺbenie káblovej ryhy 35 cm širokej a 80 cm hlbokej, v zemine triedy 3   </t>
  </si>
  <si>
    <t>4603000061</t>
  </si>
  <si>
    <t xml:space="preserve">Zhutnenie zeminy po vrstvách pri zahrnutí rýh strojom, vrstva zeminy 30 cm   </t>
  </si>
  <si>
    <t>460420024</t>
  </si>
  <si>
    <t xml:space="preserve">Zriadenie káblového lôžka z piesku  bez zakrytia, v ryhe šírky do 35cm, hr. vrstvy 10 cm   </t>
  </si>
  <si>
    <t>583</t>
  </si>
  <si>
    <t>5831</t>
  </si>
  <si>
    <t xml:space="preserve">Piesok stavebný   </t>
  </si>
  <si>
    <t>460490012</t>
  </si>
  <si>
    <t xml:space="preserve">Rozvinutie a uloženie výstražnej fólie z PVC do ryhy, šírka 33 cm   </t>
  </si>
  <si>
    <t>283</t>
  </si>
  <si>
    <t>2830002000</t>
  </si>
  <si>
    <t xml:space="preserve">Fólia červená v m   </t>
  </si>
  <si>
    <t>460560163</t>
  </si>
  <si>
    <t xml:space="preserve">Ručný zásyp nezap. káblovej ryhy bez zhutn. zeminy, 35 cm širokej, 80 cm hlbokej v zemine tr. 3   </t>
  </si>
  <si>
    <t xml:space="preserve">Celkom   </t>
  </si>
  <si>
    <t xml:space="preserve">ROZPOČET  </t>
  </si>
  <si>
    <r>
      <t xml:space="preserve">Križovatky: </t>
    </r>
    <r>
      <rPr>
        <sz val="9"/>
        <rFont val="Arial CE"/>
        <family val="2"/>
        <charset val="238"/>
      </rPr>
      <t xml:space="preserve"> Hviezdoslavova - Dolnočermánska, Hviezdoslavova - Kaufland, Hviezdoslavova - Čajkovského, Hviezdoslavova- Kmeťova</t>
    </r>
  </si>
  <si>
    <t>Č.</t>
  </si>
  <si>
    <t>Cena jednotková</t>
  </si>
  <si>
    <t>Cena celkom</t>
  </si>
  <si>
    <t>210030701</t>
  </si>
  <si>
    <t xml:space="preserve">Uzemnenie stožiara CSS   </t>
  </si>
  <si>
    <t>210064008</t>
  </si>
  <si>
    <t xml:space="preserve">Náter zemniaceho pásku , číslovanie stožiarov, tlačidiel a pod.   </t>
  </si>
  <si>
    <t>210100003</t>
  </si>
  <si>
    <t xml:space="preserve">Ukončenie vodičov v rozvádzač. vč. zapojenia a vodičovej koncovky do 16 mm2   </t>
  </si>
  <si>
    <t>210220010</t>
  </si>
  <si>
    <t xml:space="preserve">Náter zemniaceho pásku do 120 mm2(1x náter včít.svo riek a vyznač.žlt.pruhov resp iné označ)   </t>
  </si>
  <si>
    <t>210810062</t>
  </si>
  <si>
    <t xml:space="preserve">Montáž(zatiahnutie do tvárnic) návestných káblov CYKY-J do 2,5 mm-počet žíl 12   </t>
  </si>
  <si>
    <t>220061552</t>
  </si>
  <si>
    <t xml:space="preserve">Montáž(zatiahnutie do tvárnic) návestných káblov CYKY-J do 2,5 mm-počet žíl 7   </t>
  </si>
  <si>
    <t>220061553</t>
  </si>
  <si>
    <t xml:space="preserve">Montáž(zatiahnutie do tvárnic) návestných káblov CYKY-J do 2,5 mm-počet žíl 19   </t>
  </si>
  <si>
    <t>220061554</t>
  </si>
  <si>
    <t xml:space="preserve">Montáž(zatiahnutie do tvárnic) návestných káblov CYKY-J do 2,5 mm-počet žíl 24   </t>
  </si>
  <si>
    <t>3410110300,00000</t>
  </si>
  <si>
    <t xml:space="preserve">Kábel silový Cu CYKY-J  7x1,5   </t>
  </si>
  <si>
    <t>220061577</t>
  </si>
  <si>
    <t xml:space="preserve">Montáž(uloženie)do lôžka resp.kanálika návest.káblov CYKY-J do 2,5 mm-počet žíl 12   </t>
  </si>
  <si>
    <t>3410111000,00000</t>
  </si>
  <si>
    <t xml:space="preserve">Kábel silový Cu CYKY-J  12x1,5   </t>
  </si>
  <si>
    <t>220061580</t>
  </si>
  <si>
    <t xml:space="preserve">Montáž(uloženie)do lôžka resp.kanálika návest.káblov CYKY-J do 2,5 mm-počet žíl 19   </t>
  </si>
  <si>
    <t>3410111600,00000</t>
  </si>
  <si>
    <t xml:space="preserve">Kábel silový Cu CYKY-J  19x1,5   </t>
  </si>
  <si>
    <t>220061581</t>
  </si>
  <si>
    <t xml:space="preserve">Montáž(uloženie)do lôžka resp.kanálika návest.káblov CYKY-J do 2,5 mm-počet žíl 24   </t>
  </si>
  <si>
    <t>3410112100,00000</t>
  </si>
  <si>
    <t xml:space="preserve">Kábel silový Cu CYKY-J  24x1,5   </t>
  </si>
  <si>
    <t>220061701</t>
  </si>
  <si>
    <t xml:space="preserve">Ostat práce(zatiah kábla do objektu) kábel do váhy 9 kg/m   </t>
  </si>
  <si>
    <t>220110341</t>
  </si>
  <si>
    <t xml:space="preserve">Objímka káblova značkovacia   </t>
  </si>
  <si>
    <t>220110346</t>
  </si>
  <si>
    <t xml:space="preserve">Zhotovenie káblového štítka   </t>
  </si>
  <si>
    <t>2201111431,00000</t>
  </si>
  <si>
    <t xml:space="preserve">Jednosmerné meranie na miest kábli (pred/po montaži)   </t>
  </si>
  <si>
    <t>pár</t>
  </si>
  <si>
    <t>220111436</t>
  </si>
  <si>
    <t xml:space="preserve">Kontrola a záverečné meranie na kábli pre rozvod signalizácie vr.vypracovania meracieho protokolu   </t>
  </si>
  <si>
    <t>220111765</t>
  </si>
  <si>
    <t xml:space="preserve">Zmeranie a zhodnotenie zemného odporu vr.záznamu do protokolu   </t>
  </si>
  <si>
    <t>220111767</t>
  </si>
  <si>
    <t xml:space="preserve">Svorka-spojka SM-3 pre FeZn vedenia   </t>
  </si>
  <si>
    <t>220111768</t>
  </si>
  <si>
    <t xml:space="preserve">Svorka pripojovacia ST 01 pre FeZn vedenia   </t>
  </si>
  <si>
    <t>220111776</t>
  </si>
  <si>
    <t xml:space="preserve">Vedenie uzeňovacie z FeZn drôtu do 120 mm2 v zemi   </t>
  </si>
  <si>
    <t>3544112002,00000</t>
  </si>
  <si>
    <t xml:space="preserve">Vodič FeZn priemer 8mm   </t>
  </si>
  <si>
    <t>220281302</t>
  </si>
  <si>
    <t xml:space="preserve">Kábel návestný CMSM do 2,5,počet žíl 3 uložený v rúrkach   </t>
  </si>
  <si>
    <t>3410547300,00000</t>
  </si>
  <si>
    <t xml:space="preserve">Šnúra medená CMSM  3x1   </t>
  </si>
  <si>
    <t>220281304</t>
  </si>
  <si>
    <t xml:space="preserve">Kábel návestný CMSM  do 2,5,počet žíl 5 uložený v rúrkach   </t>
  </si>
  <si>
    <t>3410549000</t>
  </si>
  <si>
    <t xml:space="preserve">Šnúra medená CMSM  5x1   </t>
  </si>
  <si>
    <t>220300601-1</t>
  </si>
  <si>
    <t xml:space="preserve">Ukonč náv káblov CMSM , TCEKFY   </t>
  </si>
  <si>
    <t>22-M 089</t>
  </si>
  <si>
    <t xml:space="preserve">Montáže oznam. a zabezp. zariadení /skupina 096/   </t>
  </si>
  <si>
    <t>220890021</t>
  </si>
  <si>
    <t xml:space="preserve">Regulovanie prúdokruhu svetelných návestidiel, premeranie a vyregulovanie   </t>
  </si>
  <si>
    <t>220960002</t>
  </si>
  <si>
    <t xml:space="preserve">Mont.stožiara(stľpa),osadenie základu,zatiahnutie kábla,prepojenie-priameho na zákadovom ráme   </t>
  </si>
  <si>
    <t>Špeciálny stožiar CDS pre inštalovanie základných návestidiel, kužeľový, žiarovozinkovaný,  s dverným otvorom  výšky 450mm, spodná hrana dvierok vo výške 600 od zeme, s prírubou pre uchytenie, káblový prívod zo spodnej časti drieka,  výška stožiara 3400mm</t>
  </si>
  <si>
    <t>220960002-2</t>
  </si>
  <si>
    <t xml:space="preserve">Mont.stožiara(stľpa),osadenie základu,zatiahnutie kábla,prepojenie-výložník na zákLad. ráme   </t>
  </si>
  <si>
    <t>Špeciálny stožiar CDS pre inštalovanie základných a opakovacích návestidiel, kužeľový, žiarovozinkovaný,  s možnosťou osadenia výložníka, s dverným otvorom  výšky 450mm, spodná hrana dvierok vo výške 600 od zeme, s prírubou pre uchytenie, káblový prívod zo spodnej časti drieka,  výšky stožiara 6000mm</t>
  </si>
  <si>
    <t>316790801</t>
  </si>
  <si>
    <t>Stožiarová svorkovnica bez údržbová do stožiara CDS pre pripojenie kabeláže</t>
  </si>
  <si>
    <t>220960005</t>
  </si>
  <si>
    <t xml:space="preserve">Mont. výložníka na stožiar   </t>
  </si>
  <si>
    <t>Žiarovozinkovaný výložník pre osadenie návestidiel CDS s dĺžkou vyloženia 3,5m, inštalácia výložníka na stožiar CDS v pol.č.32</t>
  </si>
  <si>
    <t>Žiarovozinkovaný výložník pre osadenie návestidiel CDS s dĺžkou vyloženia 6m, inštalácia výložníka na stožiar CDS v pol.č.32</t>
  </si>
  <si>
    <t>220960006</t>
  </si>
  <si>
    <t xml:space="preserve">Montáž základového rámu stožiara,   </t>
  </si>
  <si>
    <t>316780801</t>
  </si>
  <si>
    <t>Základový rošt  pre upevnenie stožiara CDS pol.č.30</t>
  </si>
  <si>
    <t>316780802</t>
  </si>
  <si>
    <t>Základový rošt  pre upevnenie stožiara CDS pol.č.32</t>
  </si>
  <si>
    <t>220960019</t>
  </si>
  <si>
    <t xml:space="preserve">Situovanie stožiara CDS, radiča, majáčika, RE.P   </t>
  </si>
  <si>
    <t>220960021</t>
  </si>
  <si>
    <t xml:space="preserve">Montáž svorkovnice stožiarovej,pripevnenie   </t>
  </si>
  <si>
    <t>220960031</t>
  </si>
  <si>
    <t xml:space="preserve">Montáž zostaveného návestidla,preskúš-1 kom na stožiar   </t>
  </si>
  <si>
    <t>404410904b</t>
  </si>
  <si>
    <t xml:space="preserve">Návestidlo jednokomor priemer 200  40V  AC LED   </t>
  </si>
  <si>
    <t>220960036</t>
  </si>
  <si>
    <t xml:space="preserve">Montáž zostaveného náv preskúš-2 kom na stožiar   </t>
  </si>
  <si>
    <t>404410905a</t>
  </si>
  <si>
    <t xml:space="preserve">Návestidlo dvojkomor priemer 200   40V AC LED   </t>
  </si>
  <si>
    <t>220960041</t>
  </si>
  <si>
    <t xml:space="preserve">Montáž zostaveného náv preskúš-3 kom D 200 na stožiar   </t>
  </si>
  <si>
    <t>404410906a</t>
  </si>
  <si>
    <t xml:space="preserve">Návestidlo trojkomor priemer 200    40V AC LED   </t>
  </si>
  <si>
    <t>220960044</t>
  </si>
  <si>
    <t xml:space="preserve">Montáž zostaveného náv preskúš-3 kom D 300 na výložník   </t>
  </si>
  <si>
    <t xml:space="preserve">Návestidlo trojkomor priemer 300   40V AC LED   </t>
  </si>
  <si>
    <t>220960032</t>
  </si>
  <si>
    <t xml:space="preserve">Montáž zostaveného návestidla,preskúš-1 kom na výložník   </t>
  </si>
  <si>
    <t>404410904d</t>
  </si>
  <si>
    <t xml:space="preserve">Návestidlo jednokomor priemer 300  40V  AC LED   </t>
  </si>
  <si>
    <t>404420902</t>
  </si>
  <si>
    <t xml:space="preserve">Radič CDS , nutnosť pripojenia k riadiacej dopravnej ústredne MCC256 umiestnenej na mestskej polícii, pružné fázové prechody, editácia sig. plánov pomocov GSM, hlásenie porúch cez GSM, Integrita bezpečnosti SIL 3 v zmysle STN EN 61508,  Štatistiky detektorov a preferencie MHD ,diagnostiku porúch, prostredníctvom obslužného SW  servisným technikom aj na diaľku, radič musí umožňovať na diaľku zadávanie definícií pomocou GSM modulu bez nutnosti vypnutia radiča CDS  </t>
  </si>
  <si>
    <t xml:space="preserve">Modul do radiča na komunikáciu s Riadiacou ústredňou MCC 256   </t>
  </si>
  <si>
    <t xml:space="preserve">Doplnenie dopravnej centrály MCC256, pripojenie a nakonfigurovanie križovatky   </t>
  </si>
  <si>
    <t>220960073</t>
  </si>
  <si>
    <t xml:space="preserve">Montáž akust zar pre nevidiacich </t>
  </si>
  <si>
    <t>404421910</t>
  </si>
  <si>
    <t>Akustické sig zar pre nevidiacich, napájacie napätie 40V AC</t>
  </si>
  <si>
    <t>40444090</t>
  </si>
  <si>
    <t>Montážna súprava plastová dĺžky 183mm na uchytenie návestidla k stožiaru CDS pol č. 30 a 32</t>
  </si>
  <si>
    <t>404440902</t>
  </si>
  <si>
    <t>Montážna súprava hliníková dĺžky 183mm na uchytenie návestidla k stožiaru CDS pol č. 30 a 32</t>
  </si>
  <si>
    <t>404440905</t>
  </si>
  <si>
    <t>Montážna súprava  na uchytenie návestidla na výložník pol.č. 46,47</t>
  </si>
  <si>
    <t>220960126</t>
  </si>
  <si>
    <t xml:space="preserve">Montáž tlačidla pre chodcov na stožiar,upevnenie,zapojenie,bez dodania tlačidla a šnúry   </t>
  </si>
  <si>
    <t>404421902</t>
  </si>
  <si>
    <t>Tlačidlo pre chodcov pre vyvolanie výzvy, s napájacím napätím 24V DC</t>
  </si>
  <si>
    <t>220960191</t>
  </si>
  <si>
    <t xml:space="preserve">Regulácia a aktivizácia programov radiča podľa požiadaviek-1 signálnej skupiny s použ.mont.plošiny   </t>
  </si>
  <si>
    <t>220960196</t>
  </si>
  <si>
    <t xml:space="preserve">Regulácia a aktivizácia programov radiča podľa požiadaviek-každej ďalšej skupiny s použ.mont.plošiny   </t>
  </si>
  <si>
    <t>220960197</t>
  </si>
  <si>
    <t xml:space="preserve">Regulácia a aktivizácia programov radiča podľa požiadaviek-každej ďalšej skupiny bez mont.plošiny   </t>
  </si>
  <si>
    <t>220960301</t>
  </si>
  <si>
    <t xml:space="preserve">Príprava ku komplexnému vyskúšaniu SSZ za do 5 sig. skupin   </t>
  </si>
  <si>
    <t>220960302</t>
  </si>
  <si>
    <t xml:space="preserve">Príprava ku komplexnému vyskúšaniu SSZ za dalšich 5  signálnych skupin   </t>
  </si>
  <si>
    <t>220960311</t>
  </si>
  <si>
    <t xml:space="preserve">Komplexné vyskúšanie SSZ do 5 signálnych skupín   </t>
  </si>
  <si>
    <t>220960312</t>
  </si>
  <si>
    <t xml:space="preserve">Komplexnému vyskúšaniu SSZ za dalších 5 signálnu skupinu   </t>
  </si>
  <si>
    <t>220960436</t>
  </si>
  <si>
    <t xml:space="preserve">SW, programy do radiča CDS   </t>
  </si>
  <si>
    <t>220960441</t>
  </si>
  <si>
    <t xml:space="preserve">Uvedenie zariadenia SSZ do prevádzky po prepnutí na blikajúcu žltú so zaistením v radiči   </t>
  </si>
  <si>
    <t>220960443</t>
  </si>
  <si>
    <t xml:space="preserve">Prepojenie zariadenia SSZ do koordinovanej skupiny   </t>
  </si>
  <si>
    <t>220960444</t>
  </si>
  <si>
    <t xml:space="preserve">Kontrola zariadenia SSZ v podriad.koordinovanom režime(zelená vlna),kontrola reakcie na prísl.povely   </t>
  </si>
  <si>
    <t>220960501</t>
  </si>
  <si>
    <t xml:space="preserve">Montáž symbolu do náv O200 alebo 300   </t>
  </si>
  <si>
    <t>404410915</t>
  </si>
  <si>
    <t xml:space="preserve">Symbol do návestidla pr. 200   </t>
  </si>
  <si>
    <t>404410930</t>
  </si>
  <si>
    <t xml:space="preserve">Symbol do návestidla pr. 300   </t>
  </si>
  <si>
    <t>286130801</t>
  </si>
  <si>
    <t xml:space="preserve">Pokládka FXKVR 100   </t>
  </si>
  <si>
    <t xml:space="preserve">Rúrka FXKVR 110   </t>
  </si>
  <si>
    <t xml:space="preserve">Vytýčenie trasy káblového vedenia,v zastavanom priestore   </t>
  </si>
  <si>
    <t>460030011</t>
  </si>
  <si>
    <t xml:space="preserve">Sňatie mačiny s narezaním a s uložením na kopy alebo naložením na fúrik.   </t>
  </si>
  <si>
    <t>460030061</t>
  </si>
  <si>
    <t xml:space="preserve">Búranie betónovej vrstvy do 15cm   </t>
  </si>
  <si>
    <t>460030071</t>
  </si>
  <si>
    <t xml:space="preserve">Búranie živičných povrchov vrstvy 3 - 5 cm.   </t>
  </si>
  <si>
    <t>460030081</t>
  </si>
  <si>
    <t xml:space="preserve">Rezanie škáry v asfalte alebo betóne zariadením na rezanie škár.   </t>
  </si>
  <si>
    <t>460050602-1</t>
  </si>
  <si>
    <t xml:space="preserve">Výkop jamy štartovacej   </t>
  </si>
  <si>
    <t>460050602-2</t>
  </si>
  <si>
    <t xml:space="preserve">Výkop jamy pre vyhľadanie chráničky   </t>
  </si>
  <si>
    <t>460050602-3</t>
  </si>
  <si>
    <t xml:space="preserve">Výkop jamy cieľovej   </t>
  </si>
  <si>
    <t>460070555</t>
  </si>
  <si>
    <t xml:space="preserve">Jama pre stožiar signal.zariadenia cestnej križovatky pätkový na základovom ráme v zemine triedy 5   </t>
  </si>
  <si>
    <t>286130701</t>
  </si>
  <si>
    <t xml:space="preserve">Rúrka FXKVR d 63 flexibil. (do zákl stožiara)   </t>
  </si>
  <si>
    <t xml:space="preserve">Základ z prostého betónu s dopravou zmesi a betonážou do prírodnej zeminy bez debnenia   </t>
  </si>
  <si>
    <t>460120002-1</t>
  </si>
  <si>
    <t xml:space="preserve">Zásyp jamy štartovacej,  cielovej a pre vyhladanie chráničky   </t>
  </si>
  <si>
    <t>460200134</t>
  </si>
  <si>
    <t xml:space="preserve">Hĺbenie káblovej ryhy 35 cm širokej a 50 cm hl,  chodníku   </t>
  </si>
  <si>
    <t xml:space="preserve">Hĺbenie káblovej ryhy 35 cm širokej a 80 cm hl, zeleň   </t>
  </si>
  <si>
    <t>460300205</t>
  </si>
  <si>
    <t xml:space="preserve">Pretlačovanie otvorov strojovo za účelom inštalovania 3xDN110, bez chráničky, štat a ciel jamy   </t>
  </si>
  <si>
    <t>286101100</t>
  </si>
  <si>
    <t xml:space="preserve">Chránička PVC DN110   </t>
  </si>
  <si>
    <t>460440012</t>
  </si>
  <si>
    <t xml:space="preserve">Provizórne zaistenie kábla vo výkope   </t>
  </si>
  <si>
    <t>460460022</t>
  </si>
  <si>
    <t xml:space="preserve">Zriadenie a odstránenie fyzickej zábrany (pásky)   </t>
  </si>
  <si>
    <t xml:space="preserve">Rozvinutie a ulož výstražnej fólie z PVC do ryhy,šírka 33 cm   </t>
  </si>
  <si>
    <t xml:space="preserve">Fólia červená š. 33cm   </t>
  </si>
  <si>
    <t>460560134</t>
  </si>
  <si>
    <t xml:space="preserve">Ručný zásyp nezap. káblovej ryhy bez zhutn. zeminy, 35 cm širokej, 50 cm hlbokej v(chodník)   </t>
  </si>
  <si>
    <t xml:space="preserve">Ručný zásyp nezap. káblovej ryhy bez zhutn. zeminy, 35 cm širokej, 80 cm hlbokej (zeleň)   </t>
  </si>
  <si>
    <t>460620001</t>
  </si>
  <si>
    <t xml:space="preserve">Položenie mačiny,založenie,upevnenie,ubitie drevenou ubíjačkou,postrek hadicou,sklon terénu do 1:5   </t>
  </si>
  <si>
    <t>460620006</t>
  </si>
  <si>
    <t xml:space="preserve">Osiatie povrchu trávnym semenom ručne,zasekanie hrablami,postrek,   </t>
  </si>
  <si>
    <t>460620013</t>
  </si>
  <si>
    <t xml:space="preserve">Proviz. úprava terénu v zemine tr. 3, aby nerovnosti terénu neboli väčšie ako 2 cm od vodor.hladiny   </t>
  </si>
  <si>
    <t>5893470000</t>
  </si>
  <si>
    <t xml:space="preserve">Betón pre vozovky skup.I,cem. portl.,fr. do 32 mm   </t>
  </si>
  <si>
    <t>0057211200</t>
  </si>
  <si>
    <t xml:space="preserve">Travové semeno parková zmes   </t>
  </si>
  <si>
    <t>5894215100</t>
  </si>
  <si>
    <t xml:space="preserve">Zmes živičná pre liaty asfalt strednozrnný LAS   </t>
  </si>
  <si>
    <t>22M 089</t>
  </si>
  <si>
    <t xml:space="preserve">D E M O N T Á Ž E oznam a zabezp zariadení (sk 096)   </t>
  </si>
  <si>
    <t>220281303D</t>
  </si>
  <si>
    <t xml:space="preserve">Kábel návestný CMSM uložený v rúrkach 3x1,5   </t>
  </si>
  <si>
    <t>220281304D</t>
  </si>
  <si>
    <t xml:space="preserve">Kábel návestný CMSM uložený v rúrkach 5x1,5   </t>
  </si>
  <si>
    <t>220960035D</t>
  </si>
  <si>
    <t xml:space="preserve">Demontáž zostaveného náv jednokomorového zo stožiara   </t>
  </si>
  <si>
    <t>220960036D</t>
  </si>
  <si>
    <t xml:space="preserve">Demontáž zostaveného náv dvojkomorového zo stožiara   </t>
  </si>
  <si>
    <t>220960041D</t>
  </si>
  <si>
    <t xml:space="preserve">Demontáž zostaveného náv trojkomorového zo stožiara   </t>
  </si>
  <si>
    <t>220960042D</t>
  </si>
  <si>
    <t xml:space="preserve">Demontáž zostaveného náv trojkomorového z výložníka   </t>
  </si>
  <si>
    <t>220960073D</t>
  </si>
  <si>
    <t xml:space="preserve">Demontáž akustického zariadenia SZN-1   </t>
  </si>
  <si>
    <t>220960181D</t>
  </si>
  <si>
    <t xml:space="preserve">Demontáž radiča CSS   </t>
  </si>
  <si>
    <t>4560001800,00000</t>
  </si>
  <si>
    <t xml:space="preserve">Použitie mechanizmov na demont-plošina do 10m izolovaná   </t>
  </si>
  <si>
    <t>h</t>
  </si>
  <si>
    <t>Použitie mechanizmov -autožeriav 10t</t>
  </si>
  <si>
    <t>Ostatné</t>
  </si>
  <si>
    <t xml:space="preserve">Ostatné náklady na stavbu   </t>
  </si>
  <si>
    <t>4560001800</t>
  </si>
  <si>
    <t xml:space="preserve">Použitie mechanizmov - výsuvná plošina do 12m   </t>
  </si>
  <si>
    <t>HZS-801</t>
  </si>
  <si>
    <t xml:space="preserve">Dokumentácia skutočného vyhotovenia   </t>
  </si>
  <si>
    <t>sub</t>
  </si>
  <si>
    <t>99301 F11</t>
  </si>
  <si>
    <t>CYKLOTRASA - DIELY - KLOKOČINA</t>
  </si>
  <si>
    <t>SO:</t>
  </si>
  <si>
    <t>SO 04 - PZZ na ulici Štúrova - Nová cyklotrasa</t>
  </si>
  <si>
    <t>Dat.sprac.: 13.1.2016</t>
  </si>
  <si>
    <t>Vypracoval: Mariňák Miroslav PS</t>
  </si>
  <si>
    <t>Por. číslo</t>
  </si>
  <si>
    <t>Číslo</t>
  </si>
  <si>
    <t>Popis položky</t>
  </si>
  <si>
    <t>Množstvo</t>
  </si>
  <si>
    <t>Cena</t>
  </si>
  <si>
    <t>Dodávka</t>
  </si>
  <si>
    <t>Montáž</t>
  </si>
  <si>
    <t>položky</t>
  </si>
  <si>
    <t>Jednotková</t>
  </si>
  <si>
    <t xml:space="preserve">2 </t>
  </si>
  <si>
    <t>01                            /Zemní práce</t>
  </si>
  <si>
    <t>00221088999900</t>
  </si>
  <si>
    <t xml:space="preserve">Dozor pracovníků provozovatele </t>
  </si>
  <si>
    <t>HOD</t>
  </si>
  <si>
    <t>00461001002300</t>
  </si>
  <si>
    <t xml:space="preserve">Vytyčení trati kabelového vedení ve volném terénu </t>
  </si>
  <si>
    <t>KM</t>
  </si>
  <si>
    <t>00461003002400</t>
  </si>
  <si>
    <t xml:space="preserve">Odstranění dřevitého porostu porost tvrdý, hustý </t>
  </si>
  <si>
    <t>M2</t>
  </si>
  <si>
    <t>00461005030400</t>
  </si>
  <si>
    <t>Jáma pro jednod. J stožár patkovaný s patkou EZP 11-290 nebo EZP 12-290 úplné proved.v rovině zemina třídy 4</t>
  </si>
  <si>
    <t>KUS</t>
  </si>
  <si>
    <t>00461005060200</t>
  </si>
  <si>
    <t xml:space="preserve">Výkop jámy - ruční zemina třídy 3 - 4 </t>
  </si>
  <si>
    <t>M3</t>
  </si>
  <si>
    <t>00461007015400</t>
  </si>
  <si>
    <t>Jáma pro montáž skříně zab.zař. v rovném terénu pro domek 2 x 2 m pro VSZ  zemina třídy 4</t>
  </si>
  <si>
    <t>00461007018400</t>
  </si>
  <si>
    <t>Jáma pro kabel. závěr UKM nebo UPM pro elektromag. zámek na betonovém sloupku  zemina třídy 4</t>
  </si>
  <si>
    <t>00461007030400</t>
  </si>
  <si>
    <t xml:space="preserve">Jáma pro základ TIZ zemina třídy 4 </t>
  </si>
  <si>
    <t>00461007032800</t>
  </si>
  <si>
    <t xml:space="preserve">Odkopání základu pro demontáž včetně dosypání zeminy a úpravy terénu základ </t>
  </si>
  <si>
    <t>00461012001400</t>
  </si>
  <si>
    <t xml:space="preserve">Zához jámy ručně zemina třídy 4 </t>
  </si>
  <si>
    <t>00461020016400</t>
  </si>
  <si>
    <t>Hloubení kabelové rýhy 35 cm široké, 80 cm hluboké zemina třídy 4 - ručně</t>
  </si>
  <si>
    <t>00461020026400</t>
  </si>
  <si>
    <t>Hloubení kabelové rýhy 50 cm široké, 80 cm hluboké zemina třídy 4 - ručně</t>
  </si>
  <si>
    <t>00461023002200</t>
  </si>
  <si>
    <t>Výkop a zához montážní rýhy pro spojku sdělovacího kabelu zához pískem 10 cm nad spojkou</t>
  </si>
  <si>
    <t>00461030050200</t>
  </si>
  <si>
    <t>Protlačování otvoru strojně do prům.vrtu 110 mm v zemině třídy 4 až 5</t>
  </si>
  <si>
    <t>00461042000100</t>
  </si>
  <si>
    <t>Zřízení nebo rekonstrukce kabelového lože z prosáté zeminy bez zakrytí v rýze šíř do 65cm,tloušt.vrstvy 5cm</t>
  </si>
  <si>
    <t>00461049001500</t>
  </si>
  <si>
    <t xml:space="preserve">Rozvinutí a uložení fólie výstražné z PVC-modrá šířka 34 cm </t>
  </si>
  <si>
    <t>00461051012100</t>
  </si>
  <si>
    <t>Kabelové prostupy v protlačovaných otvorech z polypropylenových rour do $ 110 mm - bez dodávky roury</t>
  </si>
  <si>
    <t>00461051027800</t>
  </si>
  <si>
    <t>Zřízení kabelové trasy z plastových žlabu  1 10 x 10 x 200 cm</t>
  </si>
  <si>
    <t>00461052020100</t>
  </si>
  <si>
    <t>Zajištění vstupního a výstupního otvoru ve zdi proti vniknutí vody do budovy</t>
  </si>
  <si>
    <t>00461056016400</t>
  </si>
  <si>
    <t>Ruční zához kabelové rýhy 35 cm široké, 80 cm hluboké zemina třídy 4</t>
  </si>
  <si>
    <t>00461056026400</t>
  </si>
  <si>
    <t>Ruční zához kabelové rýhy 50 cm široké, 80 cm hluboké zemina třídy 4</t>
  </si>
  <si>
    <t>00461062001400</t>
  </si>
  <si>
    <t>Provizorní úprava terénu v přírodní zemině zemina třídy 4</t>
  </si>
  <si>
    <t>0286189992012</t>
  </si>
  <si>
    <t>Trubka korugovaná černá|110/95 smotky|</t>
  </si>
  <si>
    <t>0592120210002</t>
  </si>
  <si>
    <t>Žlab kabelový plastový|100x100x2000|</t>
  </si>
  <si>
    <t>0593800110011</t>
  </si>
  <si>
    <t>Panel silniční železobeton|15x150x300cm|IZD 3/10</t>
  </si>
  <si>
    <t>0673909991034</t>
  </si>
  <si>
    <t>Fólie výstražná modrá|š34cm|</t>
  </si>
  <si>
    <t>S 9990000000216</t>
  </si>
  <si>
    <t>Odvoz odpadu na skládku</t>
  </si>
  <si>
    <t>T</t>
  </si>
  <si>
    <t>02                            /Geodetická činnost dodavatele</t>
  </si>
  <si>
    <t>01031000000045</t>
  </si>
  <si>
    <t>Zaměření a zobrazení skut.provedení podz.vedení-volná trať,2-3b.na 100m digit.forma + 2x tisková forma</t>
  </si>
  <si>
    <t>100M</t>
  </si>
  <si>
    <t>01031000000063</t>
  </si>
  <si>
    <t xml:space="preserve">Počítačová tvorba souborů geodet. zaměření pro jednotlivé PS v žel.st. </t>
  </si>
  <si>
    <t>01031099060000</t>
  </si>
  <si>
    <t xml:space="preserve">Geodetické práce dělníka - figuranta  </t>
  </si>
  <si>
    <t>03                            /Kabelizace venkovní včetně ukončení</t>
  </si>
  <si>
    <t>S 0009000001562</t>
  </si>
  <si>
    <t>Káblová spojka ZRPEY7 párová (7P)</t>
  </si>
  <si>
    <t>S 0009000001563</t>
  </si>
  <si>
    <t>Káblová spojka ZRPEY12 párová (12P)</t>
  </si>
  <si>
    <t>S 0009000001564</t>
  </si>
  <si>
    <t>Káblová spojka ZRPEY16 párová (16P)</t>
  </si>
  <si>
    <t>S 0009000002059</t>
  </si>
  <si>
    <t>Demontáž do šrotu-stožár A patkov.- úpl.né prov. s rozkrokem 1/ délky v rovině, délky 11-13m</t>
  </si>
  <si>
    <t>S 0009000002892</t>
  </si>
  <si>
    <t>Káblová spojka ZRPEY3 párová (3P)</t>
  </si>
  <si>
    <t>S 0009000002893</t>
  </si>
  <si>
    <t>Káblová spojka 91-AHSC-35 (AYKY/CYKY 4x6 - 4x35)</t>
  </si>
  <si>
    <t>00211010200100</t>
  </si>
  <si>
    <t>Spojka epoxidová pro celoplastové kabely SVPE do 1 kV do 4 x 25 mm2</t>
  </si>
  <si>
    <t>00211081001200</t>
  </si>
  <si>
    <t>Silové kabely 750 - 1000 V (v mm2) volně uložené CYKY - 750 V 4 x 6</t>
  </si>
  <si>
    <t>00211081001300</t>
  </si>
  <si>
    <t>Silové kabely 750 - 1000 V (v mm2) volně uložené CYKY - 750 V 4 x 10</t>
  </si>
  <si>
    <t>00217089891204</t>
  </si>
  <si>
    <t xml:space="preserve">Kabel 750V CYKY-O 4x6  </t>
  </si>
  <si>
    <t>00217089891302</t>
  </si>
  <si>
    <t xml:space="preserve">Kabel 750V CYKY-J 4x10  </t>
  </si>
  <si>
    <t>00220001999900</t>
  </si>
  <si>
    <t>Stožáry montážní práce oceněné HZS</t>
  </si>
  <si>
    <t>00220006999900</t>
  </si>
  <si>
    <t>Kabely místní sítě montážní práce oceněné HZS</t>
  </si>
  <si>
    <t>00221001010200</t>
  </si>
  <si>
    <t>Stožár J jednoduchý, patkov.,impregn prov. s patkou EZP 11-290 v rovině celková délka 8,5 až 9,50 m</t>
  </si>
  <si>
    <t>00221006021100</t>
  </si>
  <si>
    <t xml:space="preserve">Odplastování celoplastového kabelu dvouplastového do 100 párů </t>
  </si>
  <si>
    <t>00221006030100</t>
  </si>
  <si>
    <t>Přistavení a příprava kabelového bubnu a uzavření konců kabelu do 100 žil</t>
  </si>
  <si>
    <t>00221006034100</t>
  </si>
  <si>
    <t>Preměření izolačního stavu a kontinuity žil kabelu - úložný 10 žil</t>
  </si>
  <si>
    <t>00221006034200</t>
  </si>
  <si>
    <t>Preměření izolačního stavu a kontinuity žil kabelu - úložný 20 žil</t>
  </si>
  <si>
    <t>00221006034300</t>
  </si>
  <si>
    <t>Preměření izolačního stavu a kontinuity žil kabelu - úložný 30 žil</t>
  </si>
  <si>
    <t>00221006034400</t>
  </si>
  <si>
    <t>Preměření izolačního stavu a kontinuity žil kabelu - úložný 40 žil</t>
  </si>
  <si>
    <t>00221006077100</t>
  </si>
  <si>
    <t>Kabel TCEKE,TCEKFE,TCEKFY,TCEKEZE-Y TCEKPFLEY,TCEKPFLEZE-Y  s jádry 1,00 mm  ruční zatahování 1 až 7 p 1,0</t>
  </si>
  <si>
    <t>00221006077200</t>
  </si>
  <si>
    <t>Kabel TCEKE,TCEKFE,TCEKFY,TCEKEZE-Y TCEKPFLEY,TCEKPFLEZE-Y  s jádry 1,00 mm  ruční zatahování 12 až 16 p 1,0</t>
  </si>
  <si>
    <t>00221006116100</t>
  </si>
  <si>
    <t xml:space="preserve">Kabel TCEKE s jádrem 0,8 mm úložný - volně uložený do 50 XN </t>
  </si>
  <si>
    <t>00221006153100</t>
  </si>
  <si>
    <t>Kabel TCEKE,TCEKFE,TCEKFY,TCEKEZE-Y TCEKPFLEY,TCEKPFLEZE-Y 2 a 3 P 1,0mm volné uložení do kabelové trasy</t>
  </si>
  <si>
    <t>00221006153300</t>
  </si>
  <si>
    <t>Kabel TCEKE,TCEKFE,TCEKFY,TCEKEZE-Y TCEKPFLEY,TCEKPFLEZE-Y     7 P 1,0mm volné uložení do kabelové trasy</t>
  </si>
  <si>
    <t>00221006153400</t>
  </si>
  <si>
    <t>Kabel TCEKE,TCEKFE,TCEKFY,TCEKEZE-Y TCEKPFLEY,TCEKPFLEZE-Y    12 P 1,0mm volné uložení do kabelové trasy</t>
  </si>
  <si>
    <t>00221006153500</t>
  </si>
  <si>
    <t>Kabel TCEKE,TCEKFE,TCEKFY,TCEKEZE-Y TCEKPFLEY,TCEKPFLEZE-Y    16 P 1,0mm volné uložení do kabelové trasy</t>
  </si>
  <si>
    <t>00221006170100</t>
  </si>
  <si>
    <t xml:space="preserve">Zatažení kabelu do objektu kabel do váhy 9 kg/m </t>
  </si>
  <si>
    <t>00221008092100</t>
  </si>
  <si>
    <t>Spojka Raychem XAGA na dvouplastovém celoplast. kabelu bez pancíře do 10 žil do 1,2mm s konektory</t>
  </si>
  <si>
    <t>00221008092200</t>
  </si>
  <si>
    <t>Spojka Raychem XAGA na dvouplastovém celoplast. kabelu bez pancíře do 20 žil do 1,2mm s konektory</t>
  </si>
  <si>
    <t>00221008092300</t>
  </si>
  <si>
    <t>Spojka Raychem XAGA na dvouplastovém celoplast. kabelu bez pancíře do 32 žil do 1,2mm s konektory</t>
  </si>
  <si>
    <t>00221011034100</t>
  </si>
  <si>
    <t>Štítek kabelový pro označení konce kabelu včetně montáže</t>
  </si>
  <si>
    <t>00221011034600</t>
  </si>
  <si>
    <t>Objímka kabelová pro označení průběhu kabelu včetně montáže</t>
  </si>
  <si>
    <t>00221011143600</t>
  </si>
  <si>
    <t xml:space="preserve">Kontrolní a závěrečné měření na kabelu pro rozvod signalizace </t>
  </si>
  <si>
    <t>VOD</t>
  </si>
  <si>
    <t>00221030017200</t>
  </si>
  <si>
    <t>Forma kabel.pro kabely TCEKE,TCEKES do délky přes 0,5 m na kabelu 5 XN</t>
  </si>
  <si>
    <t>00221030045400</t>
  </si>
  <si>
    <t>Forma kabelová pro kabely TCEKE, TCEKFY,TCEKY,TCEKEZE,TCEKEY na kabelu do 7 P 1,0</t>
  </si>
  <si>
    <t>00221030045600</t>
  </si>
  <si>
    <t>Forma kabelová pro kabely TCEKPFLE, TCEKPFLEY,TCEKPFLEZE,TCEKPFLEZY na kabelu do 3 P 1,0</t>
  </si>
  <si>
    <t>00221030045900</t>
  </si>
  <si>
    <t>Forma kabelová pro kabely TCEKPFLE, TCEKPFLEY,TCEKPFLEZE,TCEKPFLEZY na kabelu do 12 P 1,0</t>
  </si>
  <si>
    <t>00221030046000</t>
  </si>
  <si>
    <t>Forma kabelová pro kabely TCEKPFLE, TCEKPFLEY,TCEKPFLEZE,TCEKPFLEZY na kabelu do 16 P 1,0</t>
  </si>
  <si>
    <t>00227006990209</t>
  </si>
  <si>
    <t xml:space="preserve">Kabel TCEKPFLEY-D 2 p 1,0 </t>
  </si>
  <si>
    <t>00227006990309</t>
  </si>
  <si>
    <t xml:space="preserve">Kabel TCEKPFLEY-d 3 p 1,0 </t>
  </si>
  <si>
    <t>00227006990609</t>
  </si>
  <si>
    <t>Kabel TCEKPFLEY-d 7 p 1,0</t>
  </si>
  <si>
    <t>00227006990711</t>
  </si>
  <si>
    <t xml:space="preserve">Kabel TCEKPFLEZE 12 p 1,0 </t>
  </si>
  <si>
    <t>00227006990811</t>
  </si>
  <si>
    <t xml:space="preserve">Kabel TCEKPFLEZE 16 p 1,0 </t>
  </si>
  <si>
    <t>00227006994851</t>
  </si>
  <si>
    <t xml:space="preserve">Kabel TCEPKPFLEY 3 XN 0,8 </t>
  </si>
  <si>
    <t>00461026000100</t>
  </si>
  <si>
    <t>Zatažení lana do kanálku, tvárnicové řady nebo chráničky</t>
  </si>
  <si>
    <t>0592619994050</t>
  </si>
  <si>
    <t>Patka beton.rozhl.stožáru|50/50x40/40|H 130cm</t>
  </si>
  <si>
    <t>0608311840000</t>
  </si>
  <si>
    <t>Sloup bor impreg..olej|18cm 8m|491582</t>
  </si>
  <si>
    <t>21020-4122</t>
  </si>
  <si>
    <t>Montáž, pätka stožiarová, betónová</t>
  </si>
  <si>
    <t>04                            /Rozvody vnitřní včetně ukončení</t>
  </si>
  <si>
    <t>00211010000100</t>
  </si>
  <si>
    <t>Ukončení vodičů v rozvaděči vč. zapojení a vodičové koncovky do 2.5 mm2</t>
  </si>
  <si>
    <t>00211010000200</t>
  </si>
  <si>
    <t>Ukončení vodičů v rozvaděči vč. zapojení a vodičové koncovky do 6 mm2</t>
  </si>
  <si>
    <t>00211010000300</t>
  </si>
  <si>
    <t>Ukončení vodičů v rozvaděči vč. zapojení a vodičové koncovky do 16 mm2</t>
  </si>
  <si>
    <t>00211080062300</t>
  </si>
  <si>
    <t xml:space="preserve">Vodiče a lana nn a vn (v mm2) volně uložené CYA 1,5 </t>
  </si>
  <si>
    <t>00211080062500</t>
  </si>
  <si>
    <t xml:space="preserve">Vodiče a lana nn a vn (v mm2) volně uložené CYA 4 </t>
  </si>
  <si>
    <t>00211080062600</t>
  </si>
  <si>
    <t xml:space="preserve">Vodiče a lana nn a vn (v mm2) volně uložené CYA 6 </t>
  </si>
  <si>
    <t>00211080062700</t>
  </si>
  <si>
    <t xml:space="preserve">Vodiče a lana nn a vn (v mm2) volně uložené CYA 10 </t>
  </si>
  <si>
    <t>00211080062800</t>
  </si>
  <si>
    <t xml:space="preserve">Vodiče a lana nn a vn (v mm2) volně uložené CYA 16 </t>
  </si>
  <si>
    <t>00211081000100</t>
  </si>
  <si>
    <t>Silové kabely 750 - 1000 V (v mm2) volně uložené CYKY - 750 V 2 x 1,5</t>
  </si>
  <si>
    <t>00211081000200</t>
  </si>
  <si>
    <t>Silové kabely 750 - 1000 V (v mm2) volně uložené CYKY - 750 V 2 x 2,5</t>
  </si>
  <si>
    <t>00211081000500</t>
  </si>
  <si>
    <t>Silové kabely 750 - 1000 V (v mm2) volně uložené CYKY - 750 V 3 x 1,5</t>
  </si>
  <si>
    <t>00211081000600</t>
  </si>
  <si>
    <t>Silové kabely 750 - 1000 V (v mm2) volně uložené CYKY - 750 V 3 x 2,5</t>
  </si>
  <si>
    <t>00217089890102</t>
  </si>
  <si>
    <t xml:space="preserve">Kabel 750V CYKY-O 2x1,5  </t>
  </si>
  <si>
    <t>00217089890201</t>
  </si>
  <si>
    <t xml:space="preserve">Kabel 750V CYKY-O 2x2,5  </t>
  </si>
  <si>
    <t>00217089890503</t>
  </si>
  <si>
    <t xml:space="preserve">Kabel 750V CYKY-J 3x1,5  </t>
  </si>
  <si>
    <t>00217089890601</t>
  </si>
  <si>
    <t xml:space="preserve">Kabel 750V CYKY-O 3x2,5  </t>
  </si>
  <si>
    <t>00217089890603</t>
  </si>
  <si>
    <t xml:space="preserve">Kabel 750V CYKY-J 3x2,5  </t>
  </si>
  <si>
    <t>00217089891304</t>
  </si>
  <si>
    <t xml:space="preserve">Kabel 750V CYKY-O 4x10  </t>
  </si>
  <si>
    <t>00217089992504</t>
  </si>
  <si>
    <t xml:space="preserve">Silový vodič CYA 2,50 mm2 barva zz </t>
  </si>
  <si>
    <t>00217089992604</t>
  </si>
  <si>
    <t xml:space="preserve">Silový vodič CYA 4,00 mm2 barva zz </t>
  </si>
  <si>
    <t>00217089992704</t>
  </si>
  <si>
    <t xml:space="preserve">Silový vodič CYA 6,00 mm2 barva zz </t>
  </si>
  <si>
    <t>00217089992804</t>
  </si>
  <si>
    <t xml:space="preserve">Silový vodič CYA 10,00 mm2 barva zz </t>
  </si>
  <si>
    <t>00217089992805</t>
  </si>
  <si>
    <t xml:space="preserve">Silový vodič CYA 10,00 mm2 barva r </t>
  </si>
  <si>
    <t>00217089992810</t>
  </si>
  <si>
    <t xml:space="preserve">Silový vodič CYA 10,00 mm2 barva tm </t>
  </si>
  <si>
    <t>00217089992904</t>
  </si>
  <si>
    <t xml:space="preserve">Silový vodič CYA 16,00 mm2 barva zz </t>
  </si>
  <si>
    <t>00217089992905</t>
  </si>
  <si>
    <t xml:space="preserve">Silový vodič CYA 16,00 mm2 barva r </t>
  </si>
  <si>
    <t>00217089992910</t>
  </si>
  <si>
    <t xml:space="preserve">Silový vodič CYA 16,00 mm2 barva tm </t>
  </si>
  <si>
    <t>00217089994104</t>
  </si>
  <si>
    <t xml:space="preserve">Silový vodič CMSM-X 12x0.75  </t>
  </si>
  <si>
    <t>00221030054200</t>
  </si>
  <si>
    <t>Ukončení vodiče na svorkovnici  CMSM do 12 žil 0,75 mm2 včetně jeho připojení</t>
  </si>
  <si>
    <t>00221030101100</t>
  </si>
  <si>
    <t xml:space="preserve">Lišta elektroinstalační LV 40 x40 vkládací </t>
  </si>
  <si>
    <t>00222088042051</t>
  </si>
  <si>
    <t>Lišta 40x40 mm s krytem||</t>
  </si>
  <si>
    <t>00227028990102</t>
  </si>
  <si>
    <t>Kabel SYKFY 2 x 2 x 0,5</t>
  </si>
  <si>
    <t>0341427490021</t>
  </si>
  <si>
    <t>Vodič OLFLEX HEAT 145|0,75 C|0183001</t>
  </si>
  <si>
    <t>07                            /Kolejové obvody,počítače náprav, ASE</t>
  </si>
  <si>
    <t>S 0009000001969</t>
  </si>
  <si>
    <t>Snímač počitača osí  - ZK24-2 FM (s príslušenstvom)</t>
  </si>
  <si>
    <t>S 0009000002012</t>
  </si>
  <si>
    <t>Kontrolná elektronická zostava - VUR (krabica+stojan)</t>
  </si>
  <si>
    <t>S 0009000002013</t>
  </si>
  <si>
    <t>Montáž kontrolnej elektron. zostavy VUR</t>
  </si>
  <si>
    <t>S 0009000002496</t>
  </si>
  <si>
    <t>Počítač osí BO23 - konfigurácia 3, 4, 5 a 9</t>
  </si>
  <si>
    <t>00220085999900</t>
  </si>
  <si>
    <t xml:space="preserve">Zařízení kolejových obvodů montážní práce oceněné HZS </t>
  </si>
  <si>
    <t>00221085000700</t>
  </si>
  <si>
    <t>Montáž snímače počítače náprav</t>
  </si>
  <si>
    <t>00221085023400</t>
  </si>
  <si>
    <t xml:space="preserve">Montáž kabelového závěru UPMP 1 a UPMP 2 včetně ukončení kabelů </t>
  </si>
  <si>
    <t>00221089002700</t>
  </si>
  <si>
    <t xml:space="preserve">Regulace a zkoušení počítacího bodu -senzoru </t>
  </si>
  <si>
    <t>00221089002900</t>
  </si>
  <si>
    <t xml:space="preserve">Přezkoušení a regulování PN včeně vyhotovení protokolu za jeden úsek </t>
  </si>
  <si>
    <t>00222085023601</t>
  </si>
  <si>
    <t xml:space="preserve">Závěr kabelový UPMP1-WM </t>
  </si>
  <si>
    <t>00229085017198</t>
  </si>
  <si>
    <t xml:space="preserve">Demontáž úplná kolejové skříně na betonové pražce TJA </t>
  </si>
  <si>
    <t>00229085017298</t>
  </si>
  <si>
    <t xml:space="preserve">Demontáž úplná kolejové skříně na betonové pražce TJA dvojité </t>
  </si>
  <si>
    <t>08                            /Přejezdy - venkovní část</t>
  </si>
  <si>
    <t>S 0009000001445</t>
  </si>
  <si>
    <t xml:space="preserve">Vonkajší telefónny objekt skrinkový HMB-EXT-K </t>
  </si>
  <si>
    <t>00221011093200</t>
  </si>
  <si>
    <t>Montáž venkovního telefonního objektu bez základu na sklo- laminátový domek 2 x 2 m pro VSZ</t>
  </si>
  <si>
    <t>00221083020100</t>
  </si>
  <si>
    <t xml:space="preserve">Situování stožáru návěstidla nebo výstražníku přejezdového zařízení </t>
  </si>
  <si>
    <t>00221086006100</t>
  </si>
  <si>
    <t xml:space="preserve">Montáž ovládací skříňky přejezdov. zařízení na domek (na rám) </t>
  </si>
  <si>
    <t>00221086007100</t>
  </si>
  <si>
    <t xml:space="preserve">Montáž plastového výstražníku  s jednou skříní a se závorou </t>
  </si>
  <si>
    <t>00222086006103</t>
  </si>
  <si>
    <t xml:space="preserve">Ovládací skříňka přejezdového zařízení </t>
  </si>
  <si>
    <t>00222086007510</t>
  </si>
  <si>
    <t>Stojan závory s pohonem  P1V pro jeden výstražník</t>
  </si>
  <si>
    <t>00222086007513</t>
  </si>
  <si>
    <t xml:space="preserve">Nosič kříže </t>
  </si>
  <si>
    <t>00222086007519</t>
  </si>
  <si>
    <t>Souprava křídel s protizávažím velkým (břevno 5-7,5m)</t>
  </si>
  <si>
    <t>00222086007524</t>
  </si>
  <si>
    <t xml:space="preserve">Břevno závory s unašečem KC-6m </t>
  </si>
  <si>
    <t>00222086007608</t>
  </si>
  <si>
    <t xml:space="preserve">Schůdky víceúčelové  </t>
  </si>
  <si>
    <t>00222086008107</t>
  </si>
  <si>
    <t xml:space="preserve">Kříž výstr.reflex.kompl.26AM jedn. </t>
  </si>
  <si>
    <t>00227083001110</t>
  </si>
  <si>
    <t xml:space="preserve">Betonový základ TIZ AZZ - 5 - 75 ZPSV </t>
  </si>
  <si>
    <t>0347260100000</t>
  </si>
  <si>
    <t>Žárovka SIG 1220UE|12V 20W BA 20D|</t>
  </si>
  <si>
    <t>0404139990002</t>
  </si>
  <si>
    <t>Výstražník V1||70828B</t>
  </si>
  <si>
    <t>11                            /Domky, reléové a kabelové skříně</t>
  </si>
  <si>
    <t>S 0009000001790</t>
  </si>
  <si>
    <t>Izolovaný domček  UF 2524</t>
  </si>
  <si>
    <t>00221086000100</t>
  </si>
  <si>
    <t>Montáž releového objektu OPD 2.1 x 2.1 na panel</t>
  </si>
  <si>
    <t>00229086002198</t>
  </si>
  <si>
    <t xml:space="preserve">Demontáž úplná releového objektu OPD 2,5/3,6 e </t>
  </si>
  <si>
    <t>12                            /Zdroje el.proudu a napájecí zařízení</t>
  </si>
  <si>
    <t>S 0009000002331</t>
  </si>
  <si>
    <t>Dobíječ BNH10R A2B</t>
  </si>
  <si>
    <t>00211012045100</t>
  </si>
  <si>
    <t>Jističe vzduchové vč. zapojení třípólové do 25 A bez krytu</t>
  </si>
  <si>
    <t>00211019000700</t>
  </si>
  <si>
    <t xml:space="preserve">Montáž ochran napájecího vedení  </t>
  </si>
  <si>
    <t>00211022002100</t>
  </si>
  <si>
    <t>Uzemňovací vedení v zemi vč.svorek, propoj.,izolace spojů FeZn do 120 mm2</t>
  </si>
  <si>
    <t>00211022036100</t>
  </si>
  <si>
    <t>Montáž tyčového zemniče do země a připojení vedení do 2 m</t>
  </si>
  <si>
    <t>00217019000711</t>
  </si>
  <si>
    <t xml:space="preserve">Ochrana přepěťová  PIIIM-600DS 24061 </t>
  </si>
  <si>
    <t>00217019000903</t>
  </si>
  <si>
    <t xml:space="preserve">Vypínač SX  Z-SE-40/3 -  000261260 </t>
  </si>
  <si>
    <t>00221011174100</t>
  </si>
  <si>
    <t xml:space="preserve">Svorka rozpojovací zkušební  </t>
  </si>
  <si>
    <t>00221011176500</t>
  </si>
  <si>
    <t xml:space="preserve">Změření zemního odporu  </t>
  </si>
  <si>
    <t>00221041015600</t>
  </si>
  <si>
    <t xml:space="preserve">Montáž usměrňovačů, napáječů a UPS  </t>
  </si>
  <si>
    <t>00221041052400</t>
  </si>
  <si>
    <t xml:space="preserve">Montáž přenosné akubaterie 12 V do kapacity 200 Ah </t>
  </si>
  <si>
    <t>00221041092100</t>
  </si>
  <si>
    <t xml:space="preserve">Zhotovení a montáž uzemňovací sběrnice </t>
  </si>
  <si>
    <t>00229088008398</t>
  </si>
  <si>
    <t xml:space="preserve">Demontáž úplná napájecí jednotky NJ  </t>
  </si>
  <si>
    <t>00229088008498</t>
  </si>
  <si>
    <t xml:space="preserve">Demontáž úplná releové jednotky RJ  </t>
  </si>
  <si>
    <t>0354405210020</t>
  </si>
  <si>
    <t>Tyč zemnící ZT|l=2m|</t>
  </si>
  <si>
    <t>0358239992959</t>
  </si>
  <si>
    <t>Tlumivka|PI-L16A|30000</t>
  </si>
  <si>
    <t>0358239994224</t>
  </si>
  <si>
    <t>Jistič|PL7-C2/2|263354</t>
  </si>
  <si>
    <t>0358239994234</t>
  </si>
  <si>
    <t>Jistič|PL7-C1/2|263353</t>
  </si>
  <si>
    <t>0374666610295</t>
  </si>
  <si>
    <t>Rozvodnice nástěnná F.O.R. 150|54 MOD + Dveře průh</t>
  </si>
  <si>
    <t>14                            /Zab.zař. v SÚ, RD, RS (bez adr.výr.)</t>
  </si>
  <si>
    <t>S 0009000001637</t>
  </si>
  <si>
    <t>Demontáž úplná ovládacího panelu rotačního měniče</t>
  </si>
  <si>
    <t>00220088999900</t>
  </si>
  <si>
    <t>Zabezpečovací ústředna montážní práce oceněné HZS</t>
  </si>
  <si>
    <t>00221088006100</t>
  </si>
  <si>
    <t xml:space="preserve">Montáž relé malorozměrového  </t>
  </si>
  <si>
    <t>00221088009100</t>
  </si>
  <si>
    <t xml:space="preserve">Zhotovení jednoho zapojení při volné vazbě </t>
  </si>
  <si>
    <t>00221089004900</t>
  </si>
  <si>
    <t xml:space="preserve">Měření zabezpečovacího relé před uvedením do provozu </t>
  </si>
  <si>
    <t>00222088006252</t>
  </si>
  <si>
    <t>Relé NMŠ 1-2000  C</t>
  </si>
  <si>
    <t>00229041010698</t>
  </si>
  <si>
    <t xml:space="preserve">Demontáž úplná usměrňovače ze stojanové řady </t>
  </si>
  <si>
    <t>00229088010198</t>
  </si>
  <si>
    <t xml:space="preserve">Demontáž úplná souboru KAV, FID, ASE </t>
  </si>
  <si>
    <t>00229088014198</t>
  </si>
  <si>
    <t xml:space="preserve">Demontáž úplná měniče rotačního do napájecího stojanu </t>
  </si>
  <si>
    <t>00229091022298</t>
  </si>
  <si>
    <t xml:space="preserve">Demontáž jednoho zapojení při volné vazbě </t>
  </si>
  <si>
    <t>0345359990636</t>
  </si>
  <si>
    <t>Lišta DIN TS 35 1m/7,5mm||.</t>
  </si>
  <si>
    <t>0404221990437</t>
  </si>
  <si>
    <t>Relé NMŠ 1-0,25/0,7    C |72 120 9 016 003 01</t>
  </si>
  <si>
    <t>21019-0002</t>
  </si>
  <si>
    <t>Montáž rozvodnice do 50kg</t>
  </si>
  <si>
    <t>15                            /Adresné výrobky</t>
  </si>
  <si>
    <t>T 002280860021510488</t>
  </si>
  <si>
    <t>Doplnenie do stojana č. 11 RD PZZ v km 36,435</t>
  </si>
  <si>
    <t>T 002280860021510489</t>
  </si>
  <si>
    <t>Doplnenie do stojana č. 12 RD PZZ v km 36,435</t>
  </si>
  <si>
    <t>T 002280870121500336</t>
  </si>
  <si>
    <t>Skrinka pre nulovanie PO na PZZ v km 36,435 v DK v ŽST Nitra</t>
  </si>
  <si>
    <t xml:space="preserve">16                            /Zkoušky, regulace, revize   </t>
  </si>
  <si>
    <t>00220089999900</t>
  </si>
  <si>
    <t xml:space="preserve">Regulace a zkoušení zab.zařízení montážní práce oceněné HZS </t>
  </si>
  <si>
    <t>00221089031000</t>
  </si>
  <si>
    <t>Komplex.zkoušky PZZ na 1 kolejné trati se závorami</t>
  </si>
  <si>
    <t>00221089031200</t>
  </si>
  <si>
    <t>Komplex.zkoušky PZZ na 1 kolejné trati bez závor</t>
  </si>
  <si>
    <t>00221089090000</t>
  </si>
  <si>
    <t xml:space="preserve">Výchozí technická revize zab.zař. HZS </t>
  </si>
  <si>
    <t>00321041000300</t>
  </si>
  <si>
    <t>Celková prohlídka el.zařízení a vyhotovení revizní zprávy do 500 000 Kč mont.prací</t>
  </si>
  <si>
    <t>OBJM</t>
  </si>
  <si>
    <t>19                            /Projektové a průzkumné práce</t>
  </si>
  <si>
    <t>S 0009000001590</t>
  </si>
  <si>
    <t>Dokumentácia skutočného vyhotovenia pre PZZ</t>
  </si>
  <si>
    <t>S 0009000001852</t>
  </si>
  <si>
    <t>Strážení přejezdu vo výluke (prístrešok, suché wc, telefón)</t>
  </si>
  <si>
    <t>REKAPITULÁCIA NÁKLADOV SO</t>
  </si>
  <si>
    <t>Stavba:   CYKLOTRASA MLYNÁRCE-DIELY-KLOKOČINA</t>
  </si>
  <si>
    <t>Objekt:   PREKLÁDKA VEREJNÉHO OSVETLENIA</t>
  </si>
  <si>
    <t xml:space="preserve">EČO:   </t>
  </si>
  <si>
    <t xml:space="preserve">Objednávateľ:   MESTO NITRA, ŠTEFÁNIKOVA TRIEDA 60, NITRA </t>
  </si>
  <si>
    <t xml:space="preserve">Spracoval:   </t>
  </si>
  <si>
    <t xml:space="preserve">Zhotoviteľ:   </t>
  </si>
  <si>
    <t>Dátum:   24. 8. 2015</t>
  </si>
  <si>
    <t>210010036</t>
  </si>
  <si>
    <t>Rúrka elektroinšt. ohybná kovová, "Kopex", uložená voľne alebo pod omietkou typ 2448, 48 mm</t>
  </si>
  <si>
    <t>KF09040</t>
  </si>
  <si>
    <t>Rúrka KOPOFLEX  KF 09040</t>
  </si>
  <si>
    <t>210100252</t>
  </si>
  <si>
    <t>Ukončenie celoplastových káblov zmrašť. záklopkou alebo páskou do 4 x 25 mm2</t>
  </si>
  <si>
    <t>2830165500</t>
  </si>
  <si>
    <t>Zmršťovacia  káblová koncovka 4 x 6 - 4 x 25 mm2  typ:  VE3512</t>
  </si>
  <si>
    <t>210191543</t>
  </si>
  <si>
    <t>Montáž tenkocementového piliera bez základu, kábl.skrine</t>
  </si>
  <si>
    <t>210202012</t>
  </si>
  <si>
    <t>Svietidlo výbojkové - typ 444 23 16 - 250 W, SHC na výložník</t>
  </si>
  <si>
    <t>3470415600</t>
  </si>
  <si>
    <t>Výbojky SON/T 100W PLUS</t>
  </si>
  <si>
    <t>34801489101</t>
  </si>
  <si>
    <t>Svietidlo PHIPIPS MALAGA SGS102 SON-T 100W</t>
  </si>
  <si>
    <t>210204011</t>
  </si>
  <si>
    <t>Osvetľovací stožiar - oceľový do dľžky 12 m</t>
  </si>
  <si>
    <t>3160112600</t>
  </si>
  <si>
    <t>Stožiare ST 2480/76</t>
  </si>
  <si>
    <t>210204104</t>
  </si>
  <si>
    <t>Výložník oceľový jednoramenný - nad hmotn. 35 kg</t>
  </si>
  <si>
    <t>3160301700</t>
  </si>
  <si>
    <t>V1 2000/70</t>
  </si>
  <si>
    <t>210220021</t>
  </si>
  <si>
    <t>Uzemňovacie vedenie v zemi včít. svoriek,prepojenia, izolácie spojov FeZn do 120 mm2</t>
  </si>
  <si>
    <t>3540406500</t>
  </si>
  <si>
    <t>HR-Svorka SR 02</t>
  </si>
  <si>
    <t>Páska uzemňovacia 30x4 mm</t>
  </si>
  <si>
    <t>210220022</t>
  </si>
  <si>
    <t>Uzemňovacie vedenie v zemi včít. svoriek,prepojenia, izolácie spojov FeZn D 8 - 10 mm</t>
  </si>
  <si>
    <t>1561523500</t>
  </si>
  <si>
    <t>Drôt pozinkovaný mäkký 11343 D 10.00mm</t>
  </si>
  <si>
    <t>3540406800</t>
  </si>
  <si>
    <t>HR-Svorka SS</t>
  </si>
  <si>
    <t>210220301</t>
  </si>
  <si>
    <t>Bleskozvodová svorka do 2 skrutiek (SS, SR 03)</t>
  </si>
  <si>
    <t>3540406300</t>
  </si>
  <si>
    <t>HR-Svorka SP 1</t>
  </si>
  <si>
    <t>3544199600</t>
  </si>
  <si>
    <t>Svorka vodovodná SR 03 vod d 6-12 mm</t>
  </si>
  <si>
    <t>210810046</t>
  </si>
  <si>
    <t>Silový kábel 750 - 1000 V /mm2/ pevne uložený CYKY-CYKYm 750 V 3x2.5</t>
  </si>
  <si>
    <t>3410106500</t>
  </si>
  <si>
    <t>Kábel silový medený CYKY  3Cx02,5</t>
  </si>
  <si>
    <t>210810057</t>
  </si>
  <si>
    <t>Silový kábel 750 - 1000 V /mm2/ pevne uložený CYKY-CYKYm 750 V 5x4</t>
  </si>
  <si>
    <t>3410109800</t>
  </si>
  <si>
    <t>Káble silové s medeným jadrom CYKY-J 5x16</t>
  </si>
  <si>
    <t>210901090</t>
  </si>
  <si>
    <t>Silový kábel 750-1000 V (v mm2) pevne uložený "Solidal" AYKY 1 kV 4x25</t>
  </si>
  <si>
    <t>3410205800</t>
  </si>
  <si>
    <t>Kábel silový hliníkový AYKY 4Bx25</t>
  </si>
  <si>
    <t>210950201</t>
  </si>
  <si>
    <t>Príplatok na zaťahovanie káblov, váha kábla do   0.75 kg</t>
  </si>
  <si>
    <t>210950202</t>
  </si>
  <si>
    <t>Príplatok na zaťahovanie káblov, váha kábla do   2    kg</t>
  </si>
  <si>
    <t>212100010</t>
  </si>
  <si>
    <t>Spojka káblová zmraštiteľná pre káble do 1 kV SVCZ 1 do 4x16 - 25 mm2</t>
  </si>
  <si>
    <t>3450502000</t>
  </si>
  <si>
    <t>G-Káblová spojka Cu  16 KU-L</t>
  </si>
  <si>
    <t>3450532600</t>
  </si>
  <si>
    <t>Spojka SVCZ 16-S/Cu</t>
  </si>
  <si>
    <t>3450533200</t>
  </si>
  <si>
    <t>Spojka SVCZ 25</t>
  </si>
  <si>
    <t>3450550080</t>
  </si>
  <si>
    <t>Spojka Al 25 mm2 d 7 mm  AT25</t>
  </si>
  <si>
    <t>Montáž svorkovnice stožiarovej,pripevnenie</t>
  </si>
  <si>
    <t>3450662300</t>
  </si>
  <si>
    <t>Svorkovnica ROSA  TB1</t>
  </si>
  <si>
    <t>3450109100</t>
  </si>
  <si>
    <t>Poistka 10302</t>
  </si>
  <si>
    <t>460010011</t>
  </si>
  <si>
    <t>Vytýčenie trasy vonkajšieho silového vedenia,v prehľadnom teréne vedenie NN (tiež v obci)</t>
  </si>
  <si>
    <t>Búranie živičných povrchov vrstvy 3 - 5 cm.</t>
  </si>
  <si>
    <t>Rezanie škáry v asfalte alebo betóne zariadením na rezanie škár.</t>
  </si>
  <si>
    <t>460050003</t>
  </si>
  <si>
    <t>Jama pre jednoduchý stožiar nepätkovaný dĺžky 6-8 m,v rovine,zásyp a zhutnenie,zemina tr.3</t>
  </si>
  <si>
    <t>Základ z prostého betónu s dopravou zmesi a betonážou do prírodnej zeminy bez debnenia</t>
  </si>
  <si>
    <t>Rozbúranie betónového základu s premiestením sutiny,zásypom jamy,zhutnením a úpravou pláne</t>
  </si>
  <si>
    <t>460100022</t>
  </si>
  <si>
    <t>Púzdrový základ pre stožiar verejného osvetlenia v ose trasy kábl 250 x 1500 mm</t>
  </si>
  <si>
    <t>1371464400</t>
  </si>
  <si>
    <t>Plech oceľový tenký 11373.1 1,00x1000x2000 mm</t>
  </si>
  <si>
    <t>3450716200</t>
  </si>
  <si>
    <t>Rúrka kopex 3336</t>
  </si>
  <si>
    <t>5893230700</t>
  </si>
  <si>
    <t>Betón C 12/15 cem. portl.,fr. do 22mm,spr. nad 100mm</t>
  </si>
  <si>
    <t>5922150200</t>
  </si>
  <si>
    <t>Rúra betónová pre dažďové vody TBP 2-15 Ms 15x100x2,8</t>
  </si>
  <si>
    <t>460120002</t>
  </si>
  <si>
    <t>Zásyp jamy so zhutnením a s úpravou povrchu,zemina triedy 3 - 4</t>
  </si>
  <si>
    <t>460200253</t>
  </si>
  <si>
    <t>Hĺbenie káblovej ryhy 50 cm širokej a 70 cm hlbokej, v zemine triedy 3</t>
  </si>
  <si>
    <t>460200283</t>
  </si>
  <si>
    <t>Hĺbenie káblovej ryhy 50 cm širokej a 100 cm hlbokej, v zemine triedy 3</t>
  </si>
  <si>
    <t>460300201</t>
  </si>
  <si>
    <t>Pretlačovanie otvorov strojovo do D 150 mm so zatiahnutím chráničky,bez výkopu,zásypu a bez šácht,pe</t>
  </si>
  <si>
    <t>Rozvinutie a uloženie výstražnej fólie z PVC do ryhy,šírka 33 cm</t>
  </si>
  <si>
    <t>Fólia červená v m</t>
  </si>
  <si>
    <t>460560253</t>
  </si>
  <si>
    <t>Ručný zásyp nezap. káblovej ryhy bez zhutn. zeminy, 50 cm širokej, 70 cm hlbokej v zemine tr. 3</t>
  </si>
  <si>
    <t>460560283</t>
  </si>
  <si>
    <t>Ručný zásyp nezap. káblovej ryhy bez zhutn. zeminy, 50 cm širokej, 100 cm hlbokej v zemine tr. 3</t>
  </si>
  <si>
    <t>460600001</t>
  </si>
  <si>
    <t>Naloženie zeminy, odvoz do 1 km a zloženie na skládke a jazda späť</t>
  </si>
  <si>
    <t>Proviz. úprava terénu v zemine tr. 3, aby nerovnosti terénu neboli väčšie ako 2 cm od vodor.hladiny</t>
  </si>
  <si>
    <t>21099005</t>
  </si>
  <si>
    <t>Geodetické zameranie</t>
  </si>
  <si>
    <t>HZS-001</t>
  </si>
  <si>
    <t>Revízie</t>
  </si>
  <si>
    <t>hod</t>
  </si>
  <si>
    <t>HZS-002</t>
  </si>
  <si>
    <t>Práca montéra pri odpojení zariadenia od siete</t>
  </si>
  <si>
    <t>HZS-003</t>
  </si>
  <si>
    <t>Práca montéra pri zapojení do siete</t>
  </si>
  <si>
    <t>HZS-004</t>
  </si>
  <si>
    <t>Nešpecifikované práce</t>
  </si>
  <si>
    <t>HZS-005</t>
  </si>
  <si>
    <t>Demontáž stožiara VO žeriavom</t>
  </si>
  <si>
    <t>kpl</t>
  </si>
  <si>
    <t>200040001</t>
  </si>
  <si>
    <t>Demontáž stožiara z predpätého betónu 9-12 m/3-10 kN jednoduchý</t>
  </si>
  <si>
    <t>kus</t>
  </si>
  <si>
    <t>200040101</t>
  </si>
  <si>
    <t>Demontáž nástrešníka</t>
  </si>
  <si>
    <t>200040201</t>
  </si>
  <si>
    <t>Demontáž konzoly na stožiar</t>
  </si>
  <si>
    <t>200040501</t>
  </si>
  <si>
    <t>Demontáž AlFe vodice NN do 70 mm2</t>
  </si>
  <si>
    <t>200040512</t>
  </si>
  <si>
    <t>Demontáž ukoncenie vodicov svorkou</t>
  </si>
  <si>
    <t>200100702</t>
  </si>
  <si>
    <t>Demontáž ukoncenie  káblov  do 4 x 70 mm2</t>
  </si>
  <si>
    <t>210000100</t>
  </si>
  <si>
    <t>Zapožíčanie autožeriavu</t>
  </si>
  <si>
    <t>210000200</t>
  </si>
  <si>
    <t>Prenájom plošiny - AVIA</t>
  </si>
  <si>
    <t>210000400</t>
  </si>
  <si>
    <t>ZSE - vypínanie vedenia</t>
  </si>
  <si>
    <t>210000500</t>
  </si>
  <si>
    <t>210000R10</t>
  </si>
  <si>
    <t>Východisková odborná prehladka a skúška</t>
  </si>
  <si>
    <t>210010242</t>
  </si>
  <si>
    <t>Rúrka oceľová, ochranná, uložená pevne vrátane základného náteru D 70/2-4 mm</t>
  </si>
  <si>
    <t>210020031</t>
  </si>
  <si>
    <t>Káblový držiak liatinový, zvisle v jame alebo šibíku s drev. klinmi vrátane upevnenia, avšak bez lešenia</t>
  </si>
  <si>
    <t>210040001</t>
  </si>
  <si>
    <t>Stožiar z predpätého betónu 9-12 m/3-10 kN jednoduchý</t>
  </si>
  <si>
    <t>210040101</t>
  </si>
  <si>
    <t>Nástrešníková rúrka, vztýcenie nástrešníka bez oplechovania a úprav strechy a rímsy</t>
  </si>
  <si>
    <t>210040131</t>
  </si>
  <si>
    <t>Pás pre upevnenie nástrešníkovej rúrky na drevené konštrukcie, vc. podložiek a upevnovacích skrutiek</t>
  </si>
  <si>
    <t>210040141</t>
  </si>
  <si>
    <t>Prechod nástrešníka strechou vc. oplechovania a úpravy strechy</t>
  </si>
  <si>
    <t>210040162</t>
  </si>
  <si>
    <t>Príslušenstvo pre nástrešník,nástrešníková hlavica</t>
  </si>
  <si>
    <t>210040175</t>
  </si>
  <si>
    <t>Kotva na pomocný trámik,nulovanie nástrešníka</t>
  </si>
  <si>
    <t>210040201</t>
  </si>
  <si>
    <t>Konzola na stožiar a nástrešník</t>
  </si>
  <si>
    <t>210040205</t>
  </si>
  <si>
    <t>Kotvový pás pre konzolu vvs podla OEG 348418</t>
  </si>
  <si>
    <t>210040512</t>
  </si>
  <si>
    <t>Ukoncenie vodicov svorkou</t>
  </si>
  <si>
    <t>210040563</t>
  </si>
  <si>
    <t>Prúdový spoj do 120 mm2</t>
  </si>
  <si>
    <t>210050501</t>
  </si>
  <si>
    <t>Vodič pre vonkajšie vedenie VN a pre prevádzkový telefón do 70 mm2</t>
  </si>
  <si>
    <t>3690902007</t>
  </si>
  <si>
    <t>Lano AlFe6 70 mm2</t>
  </si>
  <si>
    <t>210050841</t>
  </si>
  <si>
    <t>Císlovanie stožiara farbou</t>
  </si>
  <si>
    <t>210100254</t>
  </si>
  <si>
    <t>Ukoncenie celoplastových káblov zmrašt. záklopkou alebo páskou do 4 x 95 mm2</t>
  </si>
  <si>
    <t>210120102</t>
  </si>
  <si>
    <t>Poistkový náboj vc.montáže nožový náboj do 500 V</t>
  </si>
  <si>
    <t>210120131</t>
  </si>
  <si>
    <t>Poistková skrina liatinová alebo plechová na stožiar, do 3 x 100 A</t>
  </si>
  <si>
    <t>210191551</t>
  </si>
  <si>
    <t>Rozpojovacia skrina VRIS vr.montáže na stožiar, bez zapojenia vodicov VRIS I, VRIS II, VRIS K</t>
  </si>
  <si>
    <t>210220001</t>
  </si>
  <si>
    <t>Uzemňovacie vedenie na povrchu FeZn do 120 mm2</t>
  </si>
  <si>
    <t>210220302</t>
  </si>
  <si>
    <t>Bleskozvodová svorka nad 2 skrutky (ST, SJ, SK, SZ, SR 01, 02)</t>
  </si>
  <si>
    <t>210220361</t>
  </si>
  <si>
    <t>Tycový uzemnovac zarazený do zeme a pripoj.vedenie do 2 m</t>
  </si>
  <si>
    <t>210220381</t>
  </si>
  <si>
    <t>Ochranná lišta drevená alebo z umelej hmoty, dľž ka 2 m</t>
  </si>
  <si>
    <t>210260121</t>
  </si>
  <si>
    <t>Kábel AYKYz pevne uložený na príchytkách, vrátane odrezania nosného lana</t>
  </si>
  <si>
    <t>210901094</t>
  </si>
  <si>
    <t>Silový kábel hliníkový 750-1000 V (v mm2) pevne uložený "Solidal" AYKY 1 kV 3x95 + 70</t>
  </si>
  <si>
    <t>210HZS002</t>
  </si>
  <si>
    <t>Práce spojené s rekonštrukciou vzdušného vedenia</t>
  </si>
  <si>
    <t>1412090100</t>
  </si>
  <si>
    <t>Rúrka bezšvíková 11353.0, vonkajší priemer D 76mm, hrúbka steny 3,2 mm</t>
  </si>
  <si>
    <t>3118161604</t>
  </si>
  <si>
    <t>Strešníková rúra Fí 76mm, dl.5m</t>
  </si>
  <si>
    <t>Kus</t>
  </si>
  <si>
    <t>3118161605</t>
  </si>
  <si>
    <t>Konzola na betónový stožiar 1200mm</t>
  </si>
  <si>
    <t>3118161606</t>
  </si>
  <si>
    <t>Svorníkový strmen úzky</t>
  </si>
  <si>
    <t>3118161607</t>
  </si>
  <si>
    <t>Držiak pre stešník na trám</t>
  </si>
  <si>
    <t>3118161610</t>
  </si>
  <si>
    <t>Príložka koncová na jestvujucej konzole</t>
  </si>
  <si>
    <t>Kpl</t>
  </si>
  <si>
    <t>3160102800</t>
  </si>
  <si>
    <t>Stožiare EPV 10.5/12</t>
  </si>
  <si>
    <t>3410204801</t>
  </si>
  <si>
    <t>Kábel silový  NFA2X-J 4x25mm2</t>
  </si>
  <si>
    <t>Kábel NAYY-J 4x95mm2</t>
  </si>
  <si>
    <t>3450602000</t>
  </si>
  <si>
    <t>Svorka 194909 lanová  6-9</t>
  </si>
  <si>
    <t>3450610600</t>
  </si>
  <si>
    <t>Svorka 611283 odbočná prepichovacia</t>
  </si>
  <si>
    <t>345430990000</t>
  </si>
  <si>
    <t>Nosné a montážne prvky - držiak vývodu rúr</t>
  </si>
  <si>
    <t>345430990001</t>
  </si>
  <si>
    <t>Nosné a montážne prvky - ciapka  pre vývod rúry</t>
  </si>
  <si>
    <t>3540402700</t>
  </si>
  <si>
    <t>HR-Pásovina 30/4</t>
  </si>
  <si>
    <t>3540402710</t>
  </si>
  <si>
    <t>HR-gulatina FeZn D 10mm</t>
  </si>
  <si>
    <t>3540406000</t>
  </si>
  <si>
    <t>HR-Svorka SJ 02</t>
  </si>
  <si>
    <t>3540406700</t>
  </si>
  <si>
    <t>HR-Svorka SR 03</t>
  </si>
  <si>
    <t>3540406710</t>
  </si>
  <si>
    <t>3540408700</t>
  </si>
  <si>
    <t>Ochranná lišta PVC  dl 200 cm</t>
  </si>
  <si>
    <t>3540501100</t>
  </si>
  <si>
    <t>HR-Zemniaca tyč ZT 2 m</t>
  </si>
  <si>
    <t>3570327201</t>
  </si>
  <si>
    <t>Skrina SPP 1 / 1</t>
  </si>
  <si>
    <t>3570329301</t>
  </si>
  <si>
    <t>Skrina VRIS 1 II P4 - Plastová</t>
  </si>
  <si>
    <t>3580760862</t>
  </si>
  <si>
    <t>Nožová poistka  PN000 40 A gG</t>
  </si>
  <si>
    <t>3581501500</t>
  </si>
  <si>
    <t>OEZ-Poist. PHN1  100A gG/gF1</t>
  </si>
  <si>
    <t>3581502700</t>
  </si>
  <si>
    <t>Nožová poistka PHN1 160A gG</t>
  </si>
  <si>
    <t>460050304</t>
  </si>
  <si>
    <t>Jama pre jednoduchý stožiar pätkovaný EZP 11290 alebo 12290 v rovine,zásyp a zhutnenie,zemina tr.4</t>
  </si>
  <si>
    <t>460600002</t>
  </si>
  <si>
    <t>Príplatok za odvoz zeminy za každý ďalší km a jazda späť</t>
  </si>
  <si>
    <t>5893464000</t>
  </si>
  <si>
    <t>Betón pre vozovky, z cementu portlandského, frakcia do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</si>
</sst>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;\-####"/>
    <numFmt numFmtId="165" formatCode="#,##0.000;\-#,##0.000"/>
    <numFmt numFmtId="166" formatCode="#,##0;\-#,##0"/>
    <numFmt numFmtId="167" formatCode="#,##0.00;\-#,##0.00"/>
    <numFmt numFmtId="168" formatCode="#,##0.00_ ;\-#,##0.00\ "/>
  </numFmts>
  <fonts count="57">
    <font>
      <sz val="11"/>
      <color theme="1"/>
      <name val="Calibri"/>
      <family val="2"/>
      <charset val="238"/>
      <scheme val="minor"/>
    </font>
    <font>
      <b/>
      <sz val="14"/>
      <color indexed="10"/>
      <name val="Arial CE"/>
      <charset val="1"/>
    </font>
    <font>
      <sz val="8"/>
      <name val="Arial CE"/>
      <charset val="1"/>
    </font>
    <font>
      <b/>
      <sz val="8"/>
      <name val="Arial CE"/>
      <charset val="1"/>
    </font>
    <font>
      <b/>
      <sz val="8"/>
      <color indexed="12"/>
      <name val="Arial"/>
      <charset val="1"/>
    </font>
    <font>
      <b/>
      <sz val="8"/>
      <name val="Arial"/>
      <charset val="1"/>
    </font>
    <font>
      <b/>
      <sz val="8"/>
      <color indexed="20"/>
      <name val="Arial"/>
      <charset val="1"/>
    </font>
    <font>
      <sz val="8"/>
      <name val="Arial"/>
      <charset val="1"/>
    </font>
    <font>
      <sz val="8"/>
      <color indexed="12"/>
      <name val="Arial"/>
      <charset val="1"/>
    </font>
    <font>
      <b/>
      <u/>
      <sz val="8"/>
      <name val="Arial"/>
      <charset val="1"/>
    </font>
    <font>
      <b/>
      <u/>
      <sz val="8"/>
      <color indexed="10"/>
      <name val="Arial"/>
      <charset val="1"/>
    </font>
    <font>
      <b/>
      <sz val="14"/>
      <color indexed="10"/>
      <name val="Arial CE"/>
      <charset val="238"/>
    </font>
    <font>
      <sz val="7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CYR"/>
      <charset val="238"/>
    </font>
    <font>
      <sz val="7"/>
      <name val="MS Sans Serif"/>
      <charset val="238"/>
    </font>
    <font>
      <sz val="7"/>
      <name val="Arial CYR"/>
      <charset val="238"/>
    </font>
    <font>
      <b/>
      <sz val="9"/>
      <color indexed="18"/>
      <name val="Arial CE"/>
      <charset val="238"/>
    </font>
    <font>
      <sz val="8"/>
      <color indexed="20"/>
      <name val="Arial CE"/>
      <charset val="238"/>
    </font>
    <font>
      <sz val="8"/>
      <color indexed="63"/>
      <name val="Arial CE"/>
      <charset val="238"/>
    </font>
    <font>
      <i/>
      <sz val="8"/>
      <color indexed="12"/>
      <name val="Arial CE"/>
      <charset val="238"/>
    </font>
    <font>
      <sz val="8"/>
      <color indexed="10"/>
      <name val="Arial CE"/>
      <charset val="238"/>
    </font>
    <font>
      <b/>
      <u/>
      <sz val="8"/>
      <color indexed="10"/>
      <name val="Arial CE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color rgb="FFFF0000"/>
      <name val="Arial CE"/>
      <family val="2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rgb="FF0000FF"/>
      <name val="Arial CE"/>
      <family val="2"/>
      <charset val="238"/>
    </font>
    <font>
      <sz val="8"/>
      <name val="MS Sans Serif"/>
      <family val="2"/>
      <charset val="238"/>
    </font>
    <font>
      <i/>
      <sz val="8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Arial"/>
      <charset val="1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29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5">
    <xf numFmtId="0" fontId="0" fillId="0" borderId="0"/>
    <xf numFmtId="0" fontId="33" fillId="0" borderId="0" applyAlignment="0">
      <alignment vertical="top" wrapText="1"/>
      <protection locked="0"/>
    </xf>
    <xf numFmtId="0" fontId="37" fillId="0" borderId="0"/>
    <xf numFmtId="0" fontId="39" fillId="0" borderId="0">
      <alignment vertical="top" wrapText="1"/>
      <protection locked="0"/>
    </xf>
    <xf numFmtId="0" fontId="40" fillId="7" borderId="0" applyNumberFormat="0" applyBorder="0">
      <alignment vertical="top" wrapText="1"/>
      <protection locked="0"/>
    </xf>
    <xf numFmtId="0" fontId="40" fillId="8" borderId="0" applyNumberFormat="0" applyBorder="0">
      <alignment vertical="top" wrapText="1"/>
      <protection locked="0"/>
    </xf>
    <xf numFmtId="0" fontId="40" fillId="9" borderId="0" applyNumberFormat="0" applyBorder="0">
      <alignment vertical="top" wrapText="1"/>
      <protection locked="0"/>
    </xf>
    <xf numFmtId="0" fontId="40" fillId="10" borderId="0" applyNumberFormat="0" applyBorder="0">
      <alignment vertical="top" wrapText="1"/>
      <protection locked="0"/>
    </xf>
    <xf numFmtId="0" fontId="40" fillId="11" borderId="0" applyNumberFormat="0" applyBorder="0">
      <alignment vertical="top" wrapText="1"/>
      <protection locked="0"/>
    </xf>
    <xf numFmtId="0" fontId="40" fillId="12" borderId="0" applyNumberFormat="0" applyBorder="0">
      <alignment vertical="top" wrapText="1"/>
      <protection locked="0"/>
    </xf>
    <xf numFmtId="0" fontId="40" fillId="13" borderId="0" applyNumberFormat="0" applyBorder="0">
      <alignment vertical="top" wrapText="1"/>
      <protection locked="0"/>
    </xf>
    <xf numFmtId="0" fontId="40" fillId="14" borderId="0" applyNumberFormat="0" applyBorder="0">
      <alignment vertical="top" wrapText="1"/>
      <protection locked="0"/>
    </xf>
    <xf numFmtId="0" fontId="40" fillId="15" borderId="0" applyNumberFormat="0" applyBorder="0">
      <alignment vertical="top" wrapText="1"/>
      <protection locked="0"/>
    </xf>
    <xf numFmtId="0" fontId="40" fillId="10" borderId="0" applyNumberFormat="0" applyBorder="0">
      <alignment vertical="top" wrapText="1"/>
      <protection locked="0"/>
    </xf>
    <xf numFmtId="0" fontId="40" fillId="13" borderId="0" applyNumberFormat="0" applyBorder="0">
      <alignment vertical="top" wrapText="1"/>
      <protection locked="0"/>
    </xf>
    <xf numFmtId="0" fontId="40" fillId="16" borderId="0" applyNumberFormat="0" applyBorder="0">
      <alignment vertical="top" wrapText="1"/>
      <protection locked="0"/>
    </xf>
    <xf numFmtId="0" fontId="41" fillId="17" borderId="0" applyNumberFormat="0" applyBorder="0">
      <alignment vertical="top" wrapText="1"/>
      <protection locked="0"/>
    </xf>
    <xf numFmtId="0" fontId="41" fillId="14" borderId="0" applyNumberFormat="0" applyBorder="0">
      <alignment vertical="top" wrapText="1"/>
      <protection locked="0"/>
    </xf>
    <xf numFmtId="0" fontId="41" fillId="15" borderId="0" applyNumberFormat="0" applyBorder="0">
      <alignment vertical="top" wrapText="1"/>
      <protection locked="0"/>
    </xf>
    <xf numFmtId="0" fontId="41" fillId="18" borderId="0" applyNumberFormat="0" applyBorder="0">
      <alignment vertical="top" wrapText="1"/>
      <protection locked="0"/>
    </xf>
    <xf numFmtId="0" fontId="41" fillId="19" borderId="0" applyNumberFormat="0" applyBorder="0">
      <alignment vertical="top" wrapText="1"/>
      <protection locked="0"/>
    </xf>
    <xf numFmtId="0" fontId="41" fillId="20" borderId="0" applyNumberFormat="0" applyBorder="0">
      <alignment vertical="top" wrapText="1"/>
      <protection locked="0"/>
    </xf>
    <xf numFmtId="0" fontId="42" fillId="9" borderId="0" applyNumberFormat="0" applyBorder="0">
      <alignment vertical="top" wrapText="1"/>
      <protection locked="0"/>
    </xf>
    <xf numFmtId="0" fontId="43" fillId="21" borderId="20" applyNumberFormat="0">
      <alignment vertical="top" wrapText="1"/>
      <protection locked="0"/>
    </xf>
    <xf numFmtId="0" fontId="44" fillId="0" borderId="21" applyNumberFormat="0" applyFill="0">
      <alignment vertical="top" wrapText="1"/>
      <protection locked="0"/>
    </xf>
    <xf numFmtId="0" fontId="45" fillId="0" borderId="22" applyNumberFormat="0" applyFill="0">
      <alignment vertical="top" wrapText="1"/>
      <protection locked="0"/>
    </xf>
    <xf numFmtId="0" fontId="46" fillId="0" borderId="23" applyNumberFormat="0" applyFill="0">
      <alignment vertical="top" wrapText="1"/>
      <protection locked="0"/>
    </xf>
    <xf numFmtId="0" fontId="46" fillId="0" borderId="0" applyNumberFormat="0" applyFill="0" applyBorder="0">
      <alignment vertical="top" wrapText="1"/>
      <protection locked="0"/>
    </xf>
    <xf numFmtId="0" fontId="47" fillId="22" borderId="0" applyNumberFormat="0" applyBorder="0">
      <alignment vertical="top" wrapText="1"/>
      <protection locked="0"/>
    </xf>
    <xf numFmtId="0" fontId="39" fillId="2" borderId="24" applyNumberFormat="0">
      <alignment vertical="top" wrapText="1"/>
      <protection locked="0"/>
    </xf>
    <xf numFmtId="0" fontId="48" fillId="0" borderId="25" applyNumberFormat="0" applyFill="0">
      <alignment vertical="top" wrapText="1"/>
      <protection locked="0"/>
    </xf>
    <xf numFmtId="0" fontId="49" fillId="0" borderId="26" applyNumberFormat="0" applyFill="0">
      <alignment vertical="top" wrapText="1"/>
      <protection locked="0"/>
    </xf>
    <xf numFmtId="0" fontId="50" fillId="0" borderId="0" applyNumberFormat="0" applyFill="0" applyBorder="0">
      <alignment vertical="top" wrapText="1"/>
      <protection locked="0"/>
    </xf>
    <xf numFmtId="0" fontId="51" fillId="0" borderId="0" applyNumberFormat="0" applyFill="0" applyBorder="0">
      <alignment vertical="top" wrapText="1"/>
      <protection locked="0"/>
    </xf>
    <xf numFmtId="0" fontId="52" fillId="12" borderId="27" applyNumberFormat="0">
      <alignment vertical="top" wrapText="1"/>
      <protection locked="0"/>
    </xf>
    <xf numFmtId="0" fontId="53" fillId="23" borderId="27" applyNumberFormat="0">
      <alignment vertical="top" wrapText="1"/>
      <protection locked="0"/>
    </xf>
    <xf numFmtId="0" fontId="54" fillId="23" borderId="28" applyNumberFormat="0">
      <alignment vertical="top" wrapText="1"/>
      <protection locked="0"/>
    </xf>
    <xf numFmtId="0" fontId="55" fillId="0" borderId="0" applyNumberFormat="0" applyFill="0" applyBorder="0">
      <alignment vertical="top" wrapText="1"/>
      <protection locked="0"/>
    </xf>
    <xf numFmtId="0" fontId="56" fillId="8" borderId="0" applyNumberFormat="0" applyBorder="0">
      <alignment vertical="top" wrapText="1"/>
      <protection locked="0"/>
    </xf>
    <xf numFmtId="0" fontId="41" fillId="24" borderId="0" applyNumberFormat="0" applyBorder="0">
      <alignment vertical="top" wrapText="1"/>
      <protection locked="0"/>
    </xf>
    <xf numFmtId="0" fontId="41" fillId="25" borderId="0" applyNumberFormat="0" applyBorder="0">
      <alignment vertical="top" wrapText="1"/>
      <protection locked="0"/>
    </xf>
    <xf numFmtId="0" fontId="41" fillId="26" borderId="0" applyNumberFormat="0" applyBorder="0">
      <alignment vertical="top" wrapText="1"/>
      <protection locked="0"/>
    </xf>
    <xf numFmtId="0" fontId="41" fillId="18" borderId="0" applyNumberFormat="0" applyBorder="0">
      <alignment vertical="top" wrapText="1"/>
      <protection locked="0"/>
    </xf>
    <xf numFmtId="0" fontId="41" fillId="19" borderId="0" applyNumberFormat="0" applyBorder="0">
      <alignment vertical="top" wrapText="1"/>
      <protection locked="0"/>
    </xf>
    <xf numFmtId="0" fontId="41" fillId="27" borderId="0" applyNumberFormat="0" applyBorder="0">
      <alignment vertical="top" wrapText="1"/>
      <protection locked="0"/>
    </xf>
  </cellStyleXfs>
  <cellXfs count="181">
    <xf numFmtId="0" fontId="0" fillId="0" borderId="0" xfId="0"/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64" fontId="2" fillId="3" borderId="3" xfId="0" applyNumberFormat="1" applyFont="1" applyFill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165" fontId="7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5" fontId="8" fillId="0" borderId="0" xfId="0" applyNumberFormat="1" applyFont="1" applyAlignment="1" applyProtection="1">
      <alignment horizontal="righ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1" fillId="4" borderId="0" xfId="0" applyFont="1" applyFill="1" applyAlignment="1" applyProtection="1">
      <alignment horizontal="left"/>
    </xf>
    <xf numFmtId="0" fontId="12" fillId="4" borderId="0" xfId="0" applyFont="1" applyFill="1" applyAlignment="1" applyProtection="1">
      <alignment horizontal="left"/>
    </xf>
    <xf numFmtId="0" fontId="0" fillId="4" borderId="0" xfId="0" applyFont="1" applyFill="1" applyAlignment="1" applyProtection="1">
      <alignment horizontal="left" vertical="top"/>
      <protection locked="0"/>
    </xf>
    <xf numFmtId="0" fontId="13" fillId="4" borderId="0" xfId="0" applyFont="1" applyFill="1" applyAlignment="1" applyProtection="1">
      <alignment horizontal="left"/>
    </xf>
    <xf numFmtId="0" fontId="14" fillId="4" borderId="0" xfId="0" applyFont="1" applyFill="1" applyAlignment="1" applyProtection="1">
      <alignment horizontal="left"/>
    </xf>
    <xf numFmtId="0" fontId="15" fillId="5" borderId="6" xfId="0" applyFont="1" applyFill="1" applyBorder="1" applyAlignment="1" applyProtection="1">
      <alignment horizontal="center" vertical="center" wrapText="1"/>
    </xf>
    <xf numFmtId="0" fontId="16" fillId="5" borderId="6" xfId="0" applyFont="1" applyFill="1" applyBorder="1" applyAlignment="1" applyProtection="1">
      <alignment horizontal="center" vertical="center" wrapText="1"/>
      <protection locked="0"/>
    </xf>
    <xf numFmtId="0" fontId="17" fillId="5" borderId="6" xfId="0" applyFont="1" applyFill="1" applyBorder="1" applyAlignment="1" applyProtection="1">
      <alignment horizontal="center" vertical="center" wrapText="1"/>
    </xf>
    <xf numFmtId="166" fontId="18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left" wrapText="1"/>
      <protection locked="0"/>
    </xf>
    <xf numFmtId="165" fontId="18" fillId="0" borderId="0" xfId="0" applyNumberFormat="1" applyFont="1" applyAlignment="1" applyProtection="1">
      <alignment horizontal="right"/>
      <protection locked="0"/>
    </xf>
    <xf numFmtId="167" fontId="18" fillId="0" borderId="0" xfId="0" applyNumberFormat="1" applyFont="1" applyAlignment="1" applyProtection="1">
      <alignment horizontal="right"/>
      <protection locked="0"/>
    </xf>
    <xf numFmtId="166" fontId="13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left" wrapText="1"/>
      <protection locked="0"/>
    </xf>
    <xf numFmtId="165" fontId="13" fillId="0" borderId="0" xfId="0" applyNumberFormat="1" applyFont="1" applyAlignment="1" applyProtection="1">
      <alignment horizontal="right"/>
      <protection locked="0"/>
    </xf>
    <xf numFmtId="167" fontId="13" fillId="0" borderId="0" xfId="0" applyNumberFormat="1" applyFont="1" applyAlignment="1" applyProtection="1">
      <alignment horizontal="right"/>
      <protection locked="0"/>
    </xf>
    <xf numFmtId="166" fontId="14" fillId="0" borderId="7" xfId="0" applyNumberFormat="1" applyFont="1" applyBorder="1" applyAlignment="1" applyProtection="1">
      <alignment horizontal="right"/>
      <protection locked="0"/>
    </xf>
    <xf numFmtId="0" fontId="14" fillId="0" borderId="8" xfId="0" applyFont="1" applyBorder="1" applyAlignment="1" applyProtection="1">
      <alignment horizontal="left" wrapText="1"/>
      <protection locked="0"/>
    </xf>
    <xf numFmtId="165" fontId="14" fillId="0" borderId="8" xfId="0" applyNumberFormat="1" applyFont="1" applyBorder="1" applyAlignment="1" applyProtection="1">
      <alignment horizontal="right"/>
      <protection locked="0"/>
    </xf>
    <xf numFmtId="167" fontId="14" fillId="0" borderId="8" xfId="0" applyNumberFormat="1" applyFont="1" applyBorder="1" applyAlignment="1" applyProtection="1">
      <alignment horizontal="right"/>
      <protection locked="0"/>
    </xf>
    <xf numFmtId="167" fontId="14" fillId="0" borderId="9" xfId="0" applyNumberFormat="1" applyFont="1" applyBorder="1" applyAlignment="1" applyProtection="1">
      <alignment horizontal="right"/>
      <protection locked="0"/>
    </xf>
    <xf numFmtId="166" fontId="19" fillId="0" borderId="7" xfId="0" applyNumberFormat="1" applyFont="1" applyBorder="1" applyAlignment="1" applyProtection="1">
      <alignment horizontal="right"/>
      <protection locked="0"/>
    </xf>
    <xf numFmtId="0" fontId="19" fillId="0" borderId="8" xfId="0" applyFont="1" applyBorder="1" applyAlignment="1" applyProtection="1">
      <alignment horizontal="left" wrapText="1"/>
      <protection locked="0"/>
    </xf>
    <xf numFmtId="165" fontId="19" fillId="0" borderId="8" xfId="0" applyNumberFormat="1" applyFont="1" applyBorder="1" applyAlignment="1" applyProtection="1">
      <alignment horizontal="right"/>
      <protection locked="0"/>
    </xf>
    <xf numFmtId="167" fontId="19" fillId="0" borderId="8" xfId="0" applyNumberFormat="1" applyFont="1" applyBorder="1" applyAlignment="1" applyProtection="1">
      <alignment horizontal="right"/>
      <protection locked="0"/>
    </xf>
    <xf numFmtId="167" fontId="19" fillId="0" borderId="9" xfId="0" applyNumberFormat="1" applyFont="1" applyBorder="1" applyAlignment="1" applyProtection="1">
      <alignment horizontal="right"/>
      <protection locked="0"/>
    </xf>
    <xf numFmtId="166" fontId="20" fillId="0" borderId="7" xfId="0" applyNumberFormat="1" applyFont="1" applyBorder="1" applyAlignment="1" applyProtection="1">
      <alignment horizontal="right"/>
      <protection locked="0"/>
    </xf>
    <xf numFmtId="0" fontId="20" fillId="0" borderId="8" xfId="0" applyFont="1" applyBorder="1" applyAlignment="1" applyProtection="1">
      <alignment horizontal="left" wrapText="1"/>
      <protection locked="0"/>
    </xf>
    <xf numFmtId="165" fontId="20" fillId="0" borderId="8" xfId="0" applyNumberFormat="1" applyFont="1" applyBorder="1" applyAlignment="1" applyProtection="1">
      <alignment horizontal="right"/>
      <protection locked="0"/>
    </xf>
    <xf numFmtId="167" fontId="20" fillId="0" borderId="8" xfId="0" applyNumberFormat="1" applyFont="1" applyBorder="1" applyAlignment="1" applyProtection="1">
      <alignment horizontal="right"/>
      <protection locked="0"/>
    </xf>
    <xf numFmtId="167" fontId="20" fillId="0" borderId="9" xfId="0" applyNumberFormat="1" applyFont="1" applyBorder="1" applyAlignment="1" applyProtection="1">
      <alignment horizontal="right"/>
      <protection locked="0"/>
    </xf>
    <xf numFmtId="166" fontId="21" fillId="0" borderId="10" xfId="0" applyNumberFormat="1" applyFont="1" applyBorder="1" applyAlignment="1" applyProtection="1">
      <alignment horizontal="right"/>
      <protection locked="0"/>
    </xf>
    <xf numFmtId="0" fontId="21" fillId="0" borderId="11" xfId="0" applyFont="1" applyBorder="1" applyAlignment="1" applyProtection="1">
      <alignment horizontal="left" wrapText="1"/>
      <protection locked="0"/>
    </xf>
    <xf numFmtId="165" fontId="21" fillId="0" borderId="11" xfId="0" applyNumberFormat="1" applyFont="1" applyBorder="1" applyAlignment="1" applyProtection="1">
      <alignment horizontal="right"/>
      <protection locked="0"/>
    </xf>
    <xf numFmtId="167" fontId="21" fillId="0" borderId="11" xfId="0" applyNumberFormat="1" applyFont="1" applyBorder="1" applyAlignment="1" applyProtection="1">
      <alignment horizontal="right"/>
      <protection locked="0"/>
    </xf>
    <xf numFmtId="167" fontId="21" fillId="0" borderId="12" xfId="0" applyNumberFormat="1" applyFont="1" applyBorder="1" applyAlignment="1" applyProtection="1">
      <alignment horizontal="right"/>
      <protection locked="0"/>
    </xf>
    <xf numFmtId="166" fontId="21" fillId="0" borderId="13" xfId="0" applyNumberFormat="1" applyFont="1" applyBorder="1" applyAlignment="1" applyProtection="1">
      <alignment horizontal="right"/>
      <protection locked="0"/>
    </xf>
    <xf numFmtId="0" fontId="21" fillId="0" borderId="14" xfId="0" applyFont="1" applyBorder="1" applyAlignment="1" applyProtection="1">
      <alignment horizontal="left" wrapText="1"/>
      <protection locked="0"/>
    </xf>
    <xf numFmtId="165" fontId="21" fillId="0" borderId="14" xfId="0" applyNumberFormat="1" applyFont="1" applyBorder="1" applyAlignment="1" applyProtection="1">
      <alignment horizontal="right"/>
      <protection locked="0"/>
    </xf>
    <xf numFmtId="167" fontId="21" fillId="0" borderId="14" xfId="0" applyNumberFormat="1" applyFont="1" applyBorder="1" applyAlignment="1" applyProtection="1">
      <alignment horizontal="right"/>
      <protection locked="0"/>
    </xf>
    <xf numFmtId="167" fontId="21" fillId="0" borderId="15" xfId="0" applyNumberFormat="1" applyFont="1" applyBorder="1" applyAlignment="1" applyProtection="1">
      <alignment horizontal="right"/>
      <protection locked="0"/>
    </xf>
    <xf numFmtId="166" fontId="21" fillId="0" borderId="16" xfId="0" applyNumberFormat="1" applyFont="1" applyBorder="1" applyAlignment="1" applyProtection="1">
      <alignment horizontal="right"/>
      <protection locked="0"/>
    </xf>
    <xf numFmtId="0" fontId="21" fillId="0" borderId="17" xfId="0" applyFont="1" applyBorder="1" applyAlignment="1" applyProtection="1">
      <alignment horizontal="left" wrapText="1"/>
      <protection locked="0"/>
    </xf>
    <xf numFmtId="165" fontId="21" fillId="0" borderId="17" xfId="0" applyNumberFormat="1" applyFont="1" applyBorder="1" applyAlignment="1" applyProtection="1">
      <alignment horizontal="right"/>
      <protection locked="0"/>
    </xf>
    <xf numFmtId="167" fontId="21" fillId="0" borderId="17" xfId="0" applyNumberFormat="1" applyFont="1" applyBorder="1" applyAlignment="1" applyProtection="1">
      <alignment horizontal="right"/>
      <protection locked="0"/>
    </xf>
    <xf numFmtId="167" fontId="21" fillId="0" borderId="18" xfId="0" applyNumberFormat="1" applyFont="1" applyBorder="1" applyAlignment="1" applyProtection="1">
      <alignment horizontal="right"/>
      <protection locked="0"/>
    </xf>
    <xf numFmtId="166" fontId="14" fillId="0" borderId="10" xfId="0" applyNumberFormat="1" applyFont="1" applyBorder="1" applyAlignment="1" applyProtection="1">
      <alignment horizontal="right"/>
      <protection locked="0"/>
    </xf>
    <xf numFmtId="0" fontId="14" fillId="0" borderId="11" xfId="0" applyFont="1" applyBorder="1" applyAlignment="1" applyProtection="1">
      <alignment horizontal="left" wrapText="1"/>
      <protection locked="0"/>
    </xf>
    <xf numFmtId="165" fontId="14" fillId="0" borderId="11" xfId="0" applyNumberFormat="1" applyFont="1" applyBorder="1" applyAlignment="1" applyProtection="1">
      <alignment horizontal="right"/>
      <protection locked="0"/>
    </xf>
    <xf numFmtId="167" fontId="14" fillId="0" borderId="11" xfId="0" applyNumberFormat="1" applyFont="1" applyBorder="1" applyAlignment="1" applyProtection="1">
      <alignment horizontal="right"/>
      <protection locked="0"/>
    </xf>
    <xf numFmtId="167" fontId="14" fillId="0" borderId="12" xfId="0" applyNumberFormat="1" applyFont="1" applyBorder="1" applyAlignment="1" applyProtection="1">
      <alignment horizontal="right"/>
      <protection locked="0"/>
    </xf>
    <xf numFmtId="166" fontId="14" fillId="0" borderId="16" xfId="0" applyNumberFormat="1" applyFont="1" applyBorder="1" applyAlignment="1" applyProtection="1">
      <alignment horizontal="right"/>
      <protection locked="0"/>
    </xf>
    <xf numFmtId="0" fontId="14" fillId="0" borderId="17" xfId="0" applyFont="1" applyBorder="1" applyAlignment="1" applyProtection="1">
      <alignment horizontal="left" wrapText="1"/>
      <protection locked="0"/>
    </xf>
    <xf numFmtId="165" fontId="14" fillId="0" borderId="17" xfId="0" applyNumberFormat="1" applyFont="1" applyBorder="1" applyAlignment="1" applyProtection="1">
      <alignment horizontal="right"/>
      <protection locked="0"/>
    </xf>
    <xf numFmtId="167" fontId="14" fillId="0" borderId="17" xfId="0" applyNumberFormat="1" applyFont="1" applyBorder="1" applyAlignment="1" applyProtection="1">
      <alignment horizontal="right"/>
      <protection locked="0"/>
    </xf>
    <xf numFmtId="167" fontId="14" fillId="0" borderId="18" xfId="0" applyNumberFormat="1" applyFont="1" applyBorder="1" applyAlignment="1" applyProtection="1">
      <alignment horizontal="right"/>
      <protection locked="0"/>
    </xf>
    <xf numFmtId="166" fontId="14" fillId="0" borderId="13" xfId="0" applyNumberFormat="1" applyFont="1" applyBorder="1" applyAlignment="1" applyProtection="1">
      <alignment horizontal="right"/>
      <protection locked="0"/>
    </xf>
    <xf numFmtId="0" fontId="14" fillId="0" borderId="14" xfId="0" applyFont="1" applyBorder="1" applyAlignment="1" applyProtection="1">
      <alignment horizontal="left" wrapText="1"/>
      <protection locked="0"/>
    </xf>
    <xf numFmtId="165" fontId="14" fillId="0" borderId="14" xfId="0" applyNumberFormat="1" applyFont="1" applyBorder="1" applyAlignment="1" applyProtection="1">
      <alignment horizontal="right"/>
      <protection locked="0"/>
    </xf>
    <xf numFmtId="167" fontId="14" fillId="0" borderId="14" xfId="0" applyNumberFormat="1" applyFont="1" applyBorder="1" applyAlignment="1" applyProtection="1">
      <alignment horizontal="right"/>
      <protection locked="0"/>
    </xf>
    <xf numFmtId="167" fontId="14" fillId="0" borderId="15" xfId="0" applyNumberFormat="1" applyFont="1" applyBorder="1" applyAlignment="1" applyProtection="1">
      <alignment horizontal="right"/>
      <protection locked="0"/>
    </xf>
    <xf numFmtId="166" fontId="22" fillId="0" borderId="7" xfId="0" applyNumberFormat="1" applyFont="1" applyBorder="1" applyAlignment="1" applyProtection="1">
      <alignment horizontal="right"/>
      <protection locked="0"/>
    </xf>
    <xf numFmtId="0" fontId="22" fillId="0" borderId="8" xfId="0" applyFont="1" applyBorder="1" applyAlignment="1" applyProtection="1">
      <alignment horizontal="left" wrapText="1"/>
      <protection locked="0"/>
    </xf>
    <xf numFmtId="165" fontId="22" fillId="0" borderId="8" xfId="0" applyNumberFormat="1" applyFont="1" applyBorder="1" applyAlignment="1" applyProtection="1">
      <alignment horizontal="right"/>
      <protection locked="0"/>
    </xf>
    <xf numFmtId="167" fontId="22" fillId="0" borderId="8" xfId="0" applyNumberFormat="1" applyFont="1" applyBorder="1" applyAlignment="1" applyProtection="1">
      <alignment horizontal="right"/>
      <protection locked="0"/>
    </xf>
    <xf numFmtId="167" fontId="22" fillId="0" borderId="9" xfId="0" applyNumberFormat="1" applyFont="1" applyBorder="1" applyAlignment="1" applyProtection="1">
      <alignment horizontal="right"/>
      <protection locked="0"/>
    </xf>
    <xf numFmtId="166" fontId="21" fillId="0" borderId="7" xfId="0" applyNumberFormat="1" applyFont="1" applyBorder="1" applyAlignment="1" applyProtection="1">
      <alignment horizontal="right"/>
      <protection locked="0"/>
    </xf>
    <xf numFmtId="0" fontId="21" fillId="0" borderId="8" xfId="0" applyFont="1" applyBorder="1" applyAlignment="1" applyProtection="1">
      <alignment horizontal="left" wrapText="1"/>
      <protection locked="0"/>
    </xf>
    <xf numFmtId="165" fontId="21" fillId="0" borderId="8" xfId="0" applyNumberFormat="1" applyFont="1" applyBorder="1" applyAlignment="1" applyProtection="1">
      <alignment horizontal="right"/>
      <protection locked="0"/>
    </xf>
    <xf numFmtId="167" fontId="21" fillId="0" borderId="8" xfId="0" applyNumberFormat="1" applyFont="1" applyBorder="1" applyAlignment="1" applyProtection="1">
      <alignment horizontal="right"/>
      <protection locked="0"/>
    </xf>
    <xf numFmtId="167" fontId="21" fillId="0" borderId="9" xfId="0" applyNumberFormat="1" applyFont="1" applyBorder="1" applyAlignment="1" applyProtection="1">
      <alignment horizontal="right"/>
      <protection locked="0"/>
    </xf>
    <xf numFmtId="166" fontId="19" fillId="0" borderId="10" xfId="0" applyNumberFormat="1" applyFont="1" applyBorder="1" applyAlignment="1" applyProtection="1">
      <alignment horizontal="right"/>
      <protection locked="0"/>
    </xf>
    <xf numFmtId="0" fontId="19" fillId="0" borderId="11" xfId="0" applyFont="1" applyBorder="1" applyAlignment="1" applyProtection="1">
      <alignment horizontal="left" wrapText="1"/>
      <protection locked="0"/>
    </xf>
    <xf numFmtId="165" fontId="19" fillId="0" borderId="11" xfId="0" applyNumberFormat="1" applyFont="1" applyBorder="1" applyAlignment="1" applyProtection="1">
      <alignment horizontal="right"/>
      <protection locked="0"/>
    </xf>
    <xf numFmtId="167" fontId="19" fillId="0" borderId="11" xfId="0" applyNumberFormat="1" applyFont="1" applyBorder="1" applyAlignment="1" applyProtection="1">
      <alignment horizontal="right"/>
      <protection locked="0"/>
    </xf>
    <xf numFmtId="167" fontId="19" fillId="0" borderId="12" xfId="0" applyNumberFormat="1" applyFont="1" applyBorder="1" applyAlignment="1" applyProtection="1">
      <alignment horizontal="right"/>
      <protection locked="0"/>
    </xf>
    <xf numFmtId="166" fontId="19" fillId="0" borderId="13" xfId="0" applyNumberFormat="1" applyFont="1" applyBorder="1" applyAlignment="1" applyProtection="1">
      <alignment horizontal="right"/>
      <protection locked="0"/>
    </xf>
    <xf numFmtId="0" fontId="19" fillId="0" borderId="14" xfId="0" applyFont="1" applyBorder="1" applyAlignment="1" applyProtection="1">
      <alignment horizontal="left" wrapText="1"/>
      <protection locked="0"/>
    </xf>
    <xf numFmtId="165" fontId="19" fillId="0" borderId="14" xfId="0" applyNumberFormat="1" applyFont="1" applyBorder="1" applyAlignment="1" applyProtection="1">
      <alignment horizontal="right"/>
      <protection locked="0"/>
    </xf>
    <xf numFmtId="167" fontId="19" fillId="0" borderId="14" xfId="0" applyNumberFormat="1" applyFont="1" applyBorder="1" applyAlignment="1" applyProtection="1">
      <alignment horizontal="right"/>
      <protection locked="0"/>
    </xf>
    <xf numFmtId="167" fontId="19" fillId="0" borderId="15" xfId="0" applyNumberFormat="1" applyFont="1" applyBorder="1" applyAlignment="1" applyProtection="1">
      <alignment horizontal="right"/>
      <protection locked="0"/>
    </xf>
    <xf numFmtId="166" fontId="19" fillId="0" borderId="16" xfId="0" applyNumberFormat="1" applyFont="1" applyBorder="1" applyAlignment="1" applyProtection="1">
      <alignment horizontal="right"/>
      <protection locked="0"/>
    </xf>
    <xf numFmtId="0" fontId="19" fillId="0" borderId="17" xfId="0" applyFont="1" applyBorder="1" applyAlignment="1" applyProtection="1">
      <alignment horizontal="left" wrapText="1"/>
      <protection locked="0"/>
    </xf>
    <xf numFmtId="165" fontId="19" fillId="0" borderId="17" xfId="0" applyNumberFormat="1" applyFont="1" applyBorder="1" applyAlignment="1" applyProtection="1">
      <alignment horizontal="right"/>
      <protection locked="0"/>
    </xf>
    <xf numFmtId="167" fontId="19" fillId="0" borderId="17" xfId="0" applyNumberFormat="1" applyFont="1" applyBorder="1" applyAlignment="1" applyProtection="1">
      <alignment horizontal="right"/>
      <protection locked="0"/>
    </xf>
    <xf numFmtId="167" fontId="19" fillId="0" borderId="18" xfId="0" applyNumberFormat="1" applyFont="1" applyBorder="1" applyAlignment="1" applyProtection="1">
      <alignment horizontal="right"/>
      <protection locked="0"/>
    </xf>
    <xf numFmtId="166" fontId="23" fillId="0" borderId="0" xfId="0" applyNumberFormat="1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left" wrapText="1"/>
      <protection locked="0"/>
    </xf>
    <xf numFmtId="165" fontId="23" fillId="0" borderId="0" xfId="0" applyNumberFormat="1" applyFont="1" applyAlignment="1" applyProtection="1">
      <alignment horizontal="right"/>
      <protection locked="0"/>
    </xf>
    <xf numFmtId="167" fontId="23" fillId="0" borderId="0" xfId="0" applyNumberFormat="1" applyFont="1" applyAlignment="1" applyProtection="1">
      <alignment horizontal="right"/>
      <protection locked="0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27" fillId="0" borderId="0" xfId="0" applyFont="1" applyAlignment="1" applyProtection="1">
      <alignment horizontal="left" vertical="center"/>
    </xf>
    <xf numFmtId="0" fontId="29" fillId="0" borderId="0" xfId="0" applyFont="1" applyAlignment="1" applyProtection="1">
      <alignment horizontal="right" vertical="center"/>
    </xf>
    <xf numFmtId="0" fontId="14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 wrapText="1"/>
    </xf>
    <xf numFmtId="165" fontId="14" fillId="0" borderId="0" xfId="0" applyNumberFormat="1" applyFont="1" applyAlignment="1" applyProtection="1">
      <alignment horizontal="right" vertical="top"/>
    </xf>
    <xf numFmtId="0" fontId="26" fillId="0" borderId="0" xfId="0" applyFont="1" applyAlignment="1" applyProtection="1">
      <alignment horizontal="left" vertical="top" wrapText="1"/>
    </xf>
    <xf numFmtId="165" fontId="26" fillId="0" borderId="0" xfId="0" applyNumberFormat="1" applyFont="1" applyAlignment="1" applyProtection="1">
      <alignment horizontal="right" vertical="top"/>
    </xf>
    <xf numFmtId="0" fontId="15" fillId="6" borderId="14" xfId="0" applyFont="1" applyFill="1" applyBorder="1" applyAlignment="1" applyProtection="1">
      <alignment horizontal="center" vertical="center" wrapText="1"/>
    </xf>
    <xf numFmtId="166" fontId="30" fillId="0" borderId="0" xfId="0" applyNumberFormat="1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left" wrapText="1"/>
      <protection locked="0"/>
    </xf>
    <xf numFmtId="165" fontId="30" fillId="0" borderId="0" xfId="0" applyNumberFormat="1" applyFont="1" applyAlignment="1" applyProtection="1">
      <alignment horizontal="right"/>
      <protection locked="0"/>
    </xf>
    <xf numFmtId="168" fontId="30" fillId="0" borderId="0" xfId="0" applyNumberFormat="1" applyFont="1" applyAlignment="1" applyProtection="1">
      <alignment horizontal="right"/>
      <protection locked="0"/>
    </xf>
    <xf numFmtId="166" fontId="31" fillId="0" borderId="0" xfId="0" applyNumberFormat="1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left" wrapText="1"/>
      <protection locked="0"/>
    </xf>
    <xf numFmtId="165" fontId="31" fillId="0" borderId="0" xfId="0" applyNumberFormat="1" applyFont="1" applyAlignment="1" applyProtection="1">
      <alignment horizontal="right"/>
      <protection locked="0"/>
    </xf>
    <xf numFmtId="168" fontId="31" fillId="0" borderId="0" xfId="0" applyNumberFormat="1" applyFont="1" applyAlignment="1" applyProtection="1">
      <alignment horizontal="right"/>
      <protection locked="0"/>
    </xf>
    <xf numFmtId="166" fontId="14" fillId="0" borderId="14" xfId="0" applyNumberFormat="1" applyFont="1" applyBorder="1" applyAlignment="1" applyProtection="1">
      <alignment horizontal="center"/>
      <protection locked="0"/>
    </xf>
    <xf numFmtId="168" fontId="14" fillId="0" borderId="14" xfId="0" applyNumberFormat="1" applyFont="1" applyBorder="1" applyAlignment="1" applyProtection="1">
      <alignment horizontal="right"/>
      <protection locked="0"/>
    </xf>
    <xf numFmtId="166" fontId="21" fillId="0" borderId="14" xfId="0" applyNumberFormat="1" applyFont="1" applyBorder="1" applyAlignment="1" applyProtection="1">
      <alignment horizontal="center"/>
      <protection locked="0"/>
    </xf>
    <xf numFmtId="165" fontId="32" fillId="0" borderId="14" xfId="0" applyNumberFormat="1" applyFont="1" applyBorder="1" applyAlignment="1" applyProtection="1">
      <alignment horizontal="right"/>
      <protection locked="0"/>
    </xf>
    <xf numFmtId="168" fontId="21" fillId="0" borderId="14" xfId="0" applyNumberFormat="1" applyFont="1" applyBorder="1" applyAlignment="1" applyProtection="1">
      <alignment horizontal="right"/>
      <protection locked="0"/>
    </xf>
    <xf numFmtId="0" fontId="21" fillId="0" borderId="14" xfId="0" applyFont="1" applyFill="1" applyBorder="1" applyAlignment="1" applyProtection="1">
      <alignment horizontal="left" wrapText="1"/>
      <protection locked="0"/>
    </xf>
    <xf numFmtId="0" fontId="34" fillId="0" borderId="14" xfId="1" applyFont="1" applyBorder="1" applyAlignment="1">
      <alignment horizontal="left" wrapText="1"/>
      <protection locked="0"/>
    </xf>
    <xf numFmtId="0" fontId="14" fillId="0" borderId="14" xfId="0" applyFont="1" applyFill="1" applyBorder="1" applyAlignment="1" applyProtection="1">
      <alignment horizontal="left" wrapText="1"/>
      <protection locked="0"/>
    </xf>
    <xf numFmtId="0" fontId="21" fillId="0" borderId="14" xfId="0" applyFont="1" applyFill="1" applyBorder="1" applyAlignment="1" applyProtection="1">
      <alignment horizontal="left" vertical="center" wrapText="1"/>
      <protection locked="0"/>
    </xf>
    <xf numFmtId="166" fontId="35" fillId="0" borderId="0" xfId="0" applyNumberFormat="1" applyFont="1" applyAlignment="1" applyProtection="1">
      <alignment horizontal="center"/>
      <protection locked="0"/>
    </xf>
    <xf numFmtId="0" fontId="35" fillId="0" borderId="0" xfId="0" applyFont="1" applyAlignment="1" applyProtection="1">
      <alignment horizontal="left" wrapText="1"/>
      <protection locked="0"/>
    </xf>
    <xf numFmtId="165" fontId="35" fillId="0" borderId="0" xfId="0" applyNumberFormat="1" applyFont="1" applyAlignment="1" applyProtection="1">
      <alignment horizontal="right"/>
      <protection locked="0"/>
    </xf>
    <xf numFmtId="168" fontId="35" fillId="0" borderId="0" xfId="0" applyNumberFormat="1" applyFont="1" applyAlignment="1" applyProtection="1">
      <alignment horizontal="right"/>
      <protection locked="0"/>
    </xf>
    <xf numFmtId="166" fontId="36" fillId="0" borderId="0" xfId="0" applyNumberFormat="1" applyFont="1" applyAlignment="1" applyProtection="1">
      <alignment horizontal="center"/>
      <protection locked="0"/>
    </xf>
    <xf numFmtId="0" fontId="36" fillId="0" borderId="0" xfId="0" applyFont="1" applyAlignment="1" applyProtection="1">
      <alignment horizontal="left" wrapText="1"/>
      <protection locked="0"/>
    </xf>
    <xf numFmtId="165" fontId="36" fillId="0" borderId="0" xfId="0" applyNumberFormat="1" applyFont="1" applyAlignment="1" applyProtection="1">
      <alignment horizontal="right"/>
      <protection locked="0"/>
    </xf>
    <xf numFmtId="168" fontId="36" fillId="0" borderId="0" xfId="0" applyNumberFormat="1" applyFont="1" applyAlignment="1" applyProtection="1">
      <alignment horizontal="right"/>
      <protection locked="0"/>
    </xf>
    <xf numFmtId="0" fontId="38" fillId="0" borderId="0" xfId="2" applyFont="1" applyFill="1"/>
    <xf numFmtId="49" fontId="38" fillId="0" borderId="0" xfId="2" applyNumberFormat="1" applyFont="1" applyFill="1"/>
    <xf numFmtId="14" fontId="38" fillId="0" borderId="0" xfId="2" applyNumberFormat="1" applyFont="1" applyFill="1" applyAlignment="1">
      <alignment horizontal="left"/>
    </xf>
    <xf numFmtId="0" fontId="38" fillId="0" borderId="0" xfId="2" applyFont="1" applyFill="1" applyAlignment="1">
      <alignment horizontal="left"/>
    </xf>
    <xf numFmtId="0" fontId="38" fillId="0" borderId="19" xfId="2" applyFont="1" applyFill="1" applyBorder="1" applyAlignment="1">
      <alignment horizontal="center"/>
    </xf>
    <xf numFmtId="0" fontId="38" fillId="0" borderId="19" xfId="2" quotePrefix="1" applyFont="1" applyFill="1" applyBorder="1" applyAlignment="1">
      <alignment horizontal="center" wrapText="1"/>
    </xf>
    <xf numFmtId="0" fontId="38" fillId="0" borderId="19" xfId="2" applyFont="1" applyFill="1" applyBorder="1" applyAlignment="1">
      <alignment horizontal="center" wrapText="1"/>
    </xf>
    <xf numFmtId="49" fontId="38" fillId="0" borderId="19" xfId="2" applyNumberFormat="1" applyFont="1" applyFill="1" applyBorder="1" applyAlignment="1">
      <alignment horizontal="center" wrapText="1"/>
    </xf>
    <xf numFmtId="0" fontId="38" fillId="0" borderId="19" xfId="2" applyFont="1" applyFill="1" applyBorder="1" applyAlignment="1">
      <alignment wrapText="1"/>
    </xf>
    <xf numFmtId="4" fontId="38" fillId="0" borderId="19" xfId="2" applyNumberFormat="1" applyFont="1" applyFill="1" applyBorder="1" applyAlignment="1">
      <alignment wrapText="1"/>
    </xf>
    <xf numFmtId="0" fontId="38" fillId="0" borderId="19" xfId="2" quotePrefix="1" applyNumberFormat="1" applyFont="1" applyFill="1" applyBorder="1" applyAlignment="1">
      <alignment horizontal="center" wrapText="1"/>
    </xf>
    <xf numFmtId="166" fontId="18" fillId="0" borderId="0" xfId="0" applyNumberFormat="1" applyFont="1" applyAlignment="1" applyProtection="1">
      <alignment horizontal="center"/>
      <protection locked="0"/>
    </xf>
    <xf numFmtId="166" fontId="14" fillId="0" borderId="7" xfId="0" applyNumberFormat="1" applyFont="1" applyBorder="1" applyAlignment="1" applyProtection="1">
      <alignment horizontal="center"/>
      <protection locked="0"/>
    </xf>
    <xf numFmtId="166" fontId="21" fillId="0" borderId="7" xfId="0" applyNumberFormat="1" applyFont="1" applyBorder="1" applyAlignment="1" applyProtection="1">
      <alignment horizontal="center"/>
      <protection locked="0"/>
    </xf>
    <xf numFmtId="166" fontId="14" fillId="0" borderId="10" xfId="0" applyNumberFormat="1" applyFont="1" applyBorder="1" applyAlignment="1" applyProtection="1">
      <alignment horizontal="center"/>
      <protection locked="0"/>
    </xf>
    <xf numFmtId="166" fontId="14" fillId="0" borderId="16" xfId="0" applyNumberFormat="1" applyFont="1" applyBorder="1" applyAlignment="1" applyProtection="1">
      <alignment horizontal="center"/>
      <protection locked="0"/>
    </xf>
    <xf numFmtId="166" fontId="21" fillId="0" borderId="10" xfId="0" applyNumberFormat="1" applyFont="1" applyBorder="1" applyAlignment="1" applyProtection="1">
      <alignment horizontal="center"/>
      <protection locked="0"/>
    </xf>
    <xf numFmtId="166" fontId="21" fillId="0" borderId="16" xfId="0" applyNumberFormat="1" applyFont="1" applyBorder="1" applyAlignment="1" applyProtection="1">
      <alignment horizontal="center"/>
      <protection locked="0"/>
    </xf>
    <xf numFmtId="166" fontId="14" fillId="0" borderId="13" xfId="0" applyNumberFormat="1" applyFont="1" applyBorder="1" applyAlignment="1" applyProtection="1">
      <alignment horizontal="center"/>
      <protection locked="0"/>
    </xf>
    <xf numFmtId="166" fontId="21" fillId="0" borderId="13" xfId="0" applyNumberFormat="1" applyFont="1" applyBorder="1" applyAlignment="1" applyProtection="1">
      <alignment horizontal="center"/>
      <protection locked="0"/>
    </xf>
    <xf numFmtId="166" fontId="23" fillId="0" borderId="0" xfId="0" applyNumberFormat="1" applyFont="1" applyAlignment="1" applyProtection="1">
      <alignment horizontal="center"/>
      <protection locked="0"/>
    </xf>
    <xf numFmtId="0" fontId="2" fillId="3" borderId="2" xfId="3" applyFont="1" applyFill="1" applyBorder="1" applyAlignment="1" applyProtection="1">
      <alignment horizontal="center" vertical="center" wrapText="1"/>
    </xf>
    <xf numFmtId="164" fontId="2" fillId="3" borderId="4" xfId="3" applyNumberFormat="1" applyFont="1" applyFill="1" applyBorder="1" applyAlignment="1" applyProtection="1">
      <alignment horizontal="center" vertical="center"/>
    </xf>
    <xf numFmtId="0" fontId="2" fillId="2" borderId="0" xfId="3" applyFont="1" applyFill="1" applyAlignment="1" applyProtection="1">
      <alignment horizontal="left"/>
    </xf>
    <xf numFmtId="0" fontId="13" fillId="4" borderId="0" xfId="0" applyFont="1" applyFill="1" applyAlignment="1" applyProtection="1">
      <alignment horizontal="left"/>
    </xf>
    <xf numFmtId="0" fontId="24" fillId="0" borderId="0" xfId="0" applyFont="1" applyAlignment="1" applyProtection="1">
      <alignment horizontal="center"/>
    </xf>
    <xf numFmtId="0" fontId="24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</xf>
  </cellXfs>
  <cellStyles count="45">
    <cellStyle name="20 % - zvýraznenie1 2" xfId="4"/>
    <cellStyle name="20 % - zvýraznenie2 2" xfId="5"/>
    <cellStyle name="20 % - zvýraznenie3 2" xfId="6"/>
    <cellStyle name="20 % - zvýraznenie4 2" xfId="7"/>
    <cellStyle name="20 % - zvýraznenie5 2" xfId="8"/>
    <cellStyle name="20 % - zvýraznenie6 2" xfId="9"/>
    <cellStyle name="40 % - zvýraznenie1 2" xfId="10"/>
    <cellStyle name="40 % - zvýraznenie2 2" xfId="11"/>
    <cellStyle name="40 % - zvýraznenie3 2" xfId="12"/>
    <cellStyle name="40 % - zvýraznenie4 2" xfId="13"/>
    <cellStyle name="40 % - zvýraznenie5 2" xfId="14"/>
    <cellStyle name="40 % - zvýraznenie6 2" xfId="15"/>
    <cellStyle name="60 % - zvýraznenie1 2" xfId="16"/>
    <cellStyle name="60 % - zvýraznenie2 2" xfId="17"/>
    <cellStyle name="60 % - zvýraznenie3 2" xfId="18"/>
    <cellStyle name="60 % - zvýraznenie4 2" xfId="19"/>
    <cellStyle name="60 % - zvýraznenie5 2" xfId="20"/>
    <cellStyle name="60 % - zvýraznenie6 2" xfId="21"/>
    <cellStyle name="Dobrá 2" xfId="22"/>
    <cellStyle name="Kontrolná bunka 2" xfId="23"/>
    <cellStyle name="Nadpis 1 2" xfId="24"/>
    <cellStyle name="Nadpis 2 2" xfId="25"/>
    <cellStyle name="Nadpis 3 2" xfId="26"/>
    <cellStyle name="Nadpis 4 2" xfId="27"/>
    <cellStyle name="Neutrálna 2" xfId="28"/>
    <cellStyle name="Normálna 2" xfId="1"/>
    <cellStyle name="Normálne" xfId="0" builtinId="0"/>
    <cellStyle name="normálne 2" xfId="2"/>
    <cellStyle name="Normálne 3" xfId="3"/>
    <cellStyle name="Poznámka 2" xfId="29"/>
    <cellStyle name="Prepojená bunka 2" xfId="30"/>
    <cellStyle name="Spolu 2" xfId="31"/>
    <cellStyle name="Text upozornenia 2" xfId="32"/>
    <cellStyle name="Titul 2" xfId="33"/>
    <cellStyle name="Vstup 2" xfId="34"/>
    <cellStyle name="Výpočet 2" xfId="35"/>
    <cellStyle name="Výstup 2" xfId="36"/>
    <cellStyle name="Vysvetľujúci text 2" xfId="37"/>
    <cellStyle name="Zlá 2" xfId="38"/>
    <cellStyle name="Zvýraznenie1 2" xfId="39"/>
    <cellStyle name="Zvýraznenie2 2" xfId="40"/>
    <cellStyle name="Zvýraznenie3 2" xfId="41"/>
    <cellStyle name="Zvýraznenie4 2" xfId="42"/>
    <cellStyle name="Zvýraznenie5 2" xfId="43"/>
    <cellStyle name="Zvýraznenie6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3)_1%20-%20Cyklotrasa%20-%20&#250;sek%20&#269;.1,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4)_2%20-%20Cyklotrasa%20-%20&#250;sek%20&#269;.2,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5)_3%20-%20Cyklotrasa%20-%20&#250;sek%20&#269;.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6)_4%20-%20Cyklotrasa%20-%20&#250;sek%20&#269;.5,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7)_5%20-%20Cyklotrasa%20-%20&#250;sek%20&#269;.7,8,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8)_6%20-%20Cyklotrasa%20-%20&#250;sek%20&#269;.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09)_7%20-%20Cyklotrasa%20-%20&#250;sek%20&#269;.11,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Cyklotrasa%20Mlyn&#225;rce-Diely-Kloko&#269;&#237;na,%20rozpo&#269;et/ZADANIE%2007_(010)_8%20-%20Kone&#269;n&#233;%20ter&#233;nne%20&#250;prav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uruco/Desktop/Cyklotrasa%20Mlyn&#225;rce-Diely-Kloko&#269;&#237;na,%20rozpo&#269;et/SO%2003%20Uprava%20sign&#225;lnych%20pl&#225;nov%20-%20Kloko&#269;i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č.1,2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č.2,3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č.4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č.5,6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č.7,8,9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č.10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Cyklotrasa - úsek č.11,12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ácia"/>
      <sheetName val="Zadanie"/>
    </sheetNames>
    <sheetDataSet>
      <sheetData sheetId="0">
        <row r="5">
          <cell r="E5" t="str">
            <v>Cyklotrasa Mlynárce - Diely - Klokočina</v>
          </cell>
          <cell r="P5" t="str">
            <v xml:space="preserve"> </v>
          </cell>
        </row>
        <row r="7">
          <cell r="E7" t="str">
            <v>Cyklistická dokumentácia</v>
          </cell>
        </row>
        <row r="9">
          <cell r="E9" t="str">
            <v>Konečné terénne úpravy</v>
          </cell>
        </row>
        <row r="26">
          <cell r="E26" t="str">
            <v>Mesto Nitra</v>
          </cell>
        </row>
        <row r="28">
          <cell r="E28" t="str">
            <v xml:space="preserve"> 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y prvkov"/>
      <sheetName val="Dolnočermánska"/>
      <sheetName val="Kaufland"/>
      <sheetName val="Čajkovského"/>
      <sheetName val="Kmeťova"/>
      <sheetName val="Celkový rozpočet"/>
      <sheetName val="Rekapitulácia vzor 1"/>
      <sheetName val="Rekapitulácia vzor 2"/>
      <sheetName val="Výkaz Výmer"/>
    </sheetNames>
    <sheetDataSet>
      <sheetData sheetId="0" refreshError="1">
        <row r="2">
          <cell r="A2" t="str">
            <v>Stavba:   Cyklotrasa Mlynárce - Diely - Klokočina</v>
          </cell>
        </row>
        <row r="3">
          <cell r="A3" t="str">
            <v xml:space="preserve">Objekt:  SO 03 Zmena signálnych plánov </v>
          </cell>
        </row>
        <row r="6">
          <cell r="A6" t="str">
            <v>Objednávateľ:   Mesto Nitra, Štefánikova trieda 60, Nitra</v>
          </cell>
        </row>
        <row r="7">
          <cell r="A7" t="str">
            <v xml:space="preserve">Zhotoviteľ:   </v>
          </cell>
          <cell r="E7" t="str">
            <v>Spracoval:   Ing. Vlachovič</v>
          </cell>
        </row>
        <row r="8">
          <cell r="A8" t="str">
            <v>Miesto:  Nitra</v>
          </cell>
          <cell r="E8" t="str">
            <v>Dátum:   09.07.2015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7"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7.5546875" customWidth="1"/>
    <col min="9" max="9" width="18.664062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'[1]Krycí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'[1]Krycí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'[1]Krycí list'!E9</f>
        <v>Cyklotrasa - úsek č.1,2</v>
      </c>
      <c r="D4" s="4"/>
      <c r="E4" s="4"/>
      <c r="F4" s="4"/>
      <c r="G4" s="4"/>
    </row>
    <row r="5" spans="1:9">
      <c r="A5" s="4" t="s">
        <v>4</v>
      </c>
      <c r="B5" s="4"/>
      <c r="C5" s="4" t="str">
        <f>'[1]Krycí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'[1]Krycí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'[1]Krycí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22</v>
      </c>
      <c r="D16" s="15" t="s">
        <v>23</v>
      </c>
      <c r="E16" s="16" t="s">
        <v>24</v>
      </c>
      <c r="F16" s="14" t="s">
        <v>25</v>
      </c>
      <c r="G16" s="17">
        <v>56.41</v>
      </c>
    </row>
    <row r="17" spans="1:7" ht="20.399999999999999">
      <c r="A17" s="14" t="s">
        <v>26</v>
      </c>
      <c r="B17" s="14" t="s">
        <v>21</v>
      </c>
      <c r="C17" s="14" t="s">
        <v>22</v>
      </c>
      <c r="D17" s="15" t="s">
        <v>27</v>
      </c>
      <c r="E17" s="16" t="s">
        <v>28</v>
      </c>
      <c r="F17" s="14" t="s">
        <v>25</v>
      </c>
      <c r="G17" s="17">
        <v>99.5</v>
      </c>
    </row>
    <row r="18" spans="1:7" ht="20.399999999999999">
      <c r="A18" s="14" t="s">
        <v>29</v>
      </c>
      <c r="B18" s="14" t="s">
        <v>21</v>
      </c>
      <c r="C18" s="14" t="s">
        <v>22</v>
      </c>
      <c r="D18" s="15" t="s">
        <v>30</v>
      </c>
      <c r="E18" s="16" t="s">
        <v>31</v>
      </c>
      <c r="F18" s="14" t="s">
        <v>25</v>
      </c>
      <c r="G18" s="17">
        <v>114</v>
      </c>
    </row>
    <row r="19" spans="1:7">
      <c r="A19" s="14" t="s">
        <v>32</v>
      </c>
      <c r="B19" s="14" t="s">
        <v>21</v>
      </c>
      <c r="C19" s="14" t="s">
        <v>33</v>
      </c>
      <c r="D19" s="15" t="s">
        <v>34</v>
      </c>
      <c r="E19" s="16" t="s">
        <v>35</v>
      </c>
      <c r="F19" s="14" t="s">
        <v>36</v>
      </c>
      <c r="G19" s="17">
        <v>9.5</v>
      </c>
    </row>
    <row r="20" spans="1:7">
      <c r="A20" s="14" t="s">
        <v>37</v>
      </c>
      <c r="B20" s="14" t="s">
        <v>21</v>
      </c>
      <c r="C20" s="14" t="s">
        <v>33</v>
      </c>
      <c r="D20" s="15" t="s">
        <v>38</v>
      </c>
      <c r="E20" s="16" t="s">
        <v>39</v>
      </c>
      <c r="F20" s="14" t="s">
        <v>25</v>
      </c>
      <c r="G20" s="17">
        <v>326.02</v>
      </c>
    </row>
    <row r="21" spans="1:7">
      <c r="A21" s="14" t="s">
        <v>40</v>
      </c>
      <c r="B21" s="14" t="s">
        <v>21</v>
      </c>
      <c r="C21" s="14" t="s">
        <v>33</v>
      </c>
      <c r="D21" s="15" t="s">
        <v>41</v>
      </c>
      <c r="E21" s="16" t="s">
        <v>42</v>
      </c>
      <c r="F21" s="14" t="s">
        <v>36</v>
      </c>
      <c r="G21" s="17">
        <v>43</v>
      </c>
    </row>
    <row r="22" spans="1:7">
      <c r="A22" s="14" t="s">
        <v>43</v>
      </c>
      <c r="B22" s="14" t="s">
        <v>21</v>
      </c>
      <c r="C22" s="14" t="s">
        <v>33</v>
      </c>
      <c r="D22" s="15" t="s">
        <v>44</v>
      </c>
      <c r="E22" s="16" t="s">
        <v>45</v>
      </c>
      <c r="F22" s="14" t="s">
        <v>36</v>
      </c>
      <c r="G22" s="17">
        <v>12.109</v>
      </c>
    </row>
    <row r="23" spans="1:7">
      <c r="A23" s="14" t="s">
        <v>46</v>
      </c>
      <c r="B23" s="14" t="s">
        <v>21</v>
      </c>
      <c r="C23" s="14" t="s">
        <v>33</v>
      </c>
      <c r="D23" s="15" t="s">
        <v>47</v>
      </c>
      <c r="E23" s="16" t="s">
        <v>48</v>
      </c>
      <c r="F23" s="14" t="s">
        <v>36</v>
      </c>
      <c r="G23" s="17">
        <v>12.109</v>
      </c>
    </row>
    <row r="24" spans="1:7">
      <c r="A24" s="14" t="s">
        <v>49</v>
      </c>
      <c r="B24" s="14" t="s">
        <v>21</v>
      </c>
      <c r="C24" s="14" t="s">
        <v>33</v>
      </c>
      <c r="D24" s="15" t="s">
        <v>50</v>
      </c>
      <c r="E24" s="16" t="s">
        <v>51</v>
      </c>
      <c r="F24" s="14" t="s">
        <v>25</v>
      </c>
      <c r="G24" s="17">
        <v>326.02</v>
      </c>
    </row>
    <row r="25" spans="1:7">
      <c r="A25" s="14" t="s">
        <v>52</v>
      </c>
      <c r="B25" s="14" t="s">
        <v>21</v>
      </c>
      <c r="C25" s="14" t="s">
        <v>53</v>
      </c>
      <c r="D25" s="15" t="s">
        <v>54</v>
      </c>
      <c r="E25" s="16" t="s">
        <v>55</v>
      </c>
      <c r="F25" s="14" t="s">
        <v>36</v>
      </c>
      <c r="G25" s="17">
        <v>5.0199999999999996</v>
      </c>
    </row>
    <row r="26" spans="1:7">
      <c r="A26" s="11"/>
      <c r="B26" s="12" t="s">
        <v>16</v>
      </c>
      <c r="C26" s="11"/>
      <c r="D26" s="13" t="s">
        <v>37</v>
      </c>
      <c r="E26" s="13" t="s">
        <v>56</v>
      </c>
      <c r="F26" s="11"/>
      <c r="G26" s="11"/>
    </row>
    <row r="27" spans="1:7">
      <c r="A27" s="14" t="s">
        <v>57</v>
      </c>
      <c r="B27" s="14" t="s">
        <v>21</v>
      </c>
      <c r="C27" s="14" t="s">
        <v>22</v>
      </c>
      <c r="D27" s="15" t="s">
        <v>58</v>
      </c>
      <c r="E27" s="16" t="s">
        <v>59</v>
      </c>
      <c r="F27" s="14" t="s">
        <v>25</v>
      </c>
      <c r="G27" s="17">
        <v>915.47</v>
      </c>
    </row>
    <row r="28" spans="1:7">
      <c r="A28" s="14" t="s">
        <v>60</v>
      </c>
      <c r="B28" s="14" t="s">
        <v>21</v>
      </c>
      <c r="C28" s="14" t="s">
        <v>22</v>
      </c>
      <c r="D28" s="15" t="s">
        <v>61</v>
      </c>
      <c r="E28" s="16" t="s">
        <v>62</v>
      </c>
      <c r="F28" s="14" t="s">
        <v>25</v>
      </c>
      <c r="G28" s="17">
        <v>915.47</v>
      </c>
    </row>
    <row r="29" spans="1:7">
      <c r="A29" s="14" t="s">
        <v>63</v>
      </c>
      <c r="B29" s="14" t="s">
        <v>21</v>
      </c>
      <c r="C29" s="14" t="s">
        <v>22</v>
      </c>
      <c r="D29" s="15" t="s">
        <v>64</v>
      </c>
      <c r="E29" s="16" t="s">
        <v>65</v>
      </c>
      <c r="F29" s="14" t="s">
        <v>25</v>
      </c>
      <c r="G29" s="17">
        <v>915.47</v>
      </c>
    </row>
    <row r="30" spans="1:7">
      <c r="A30" s="11"/>
      <c r="B30" s="12" t="s">
        <v>16</v>
      </c>
      <c r="C30" s="11"/>
      <c r="D30" s="13" t="s">
        <v>49</v>
      </c>
      <c r="E30" s="13" t="s">
        <v>66</v>
      </c>
      <c r="F30" s="11"/>
      <c r="G30" s="11"/>
    </row>
    <row r="31" spans="1:7">
      <c r="A31" s="14" t="s">
        <v>67</v>
      </c>
      <c r="B31" s="14" t="s">
        <v>21</v>
      </c>
      <c r="C31" s="14" t="s">
        <v>22</v>
      </c>
      <c r="D31" s="15" t="s">
        <v>68</v>
      </c>
      <c r="E31" s="16" t="s">
        <v>69</v>
      </c>
      <c r="F31" s="14" t="s">
        <v>70</v>
      </c>
      <c r="G31" s="17">
        <v>172.5</v>
      </c>
    </row>
    <row r="32" spans="1:7">
      <c r="A32" s="18" t="s">
        <v>71</v>
      </c>
      <c r="B32" s="18" t="s">
        <v>72</v>
      </c>
      <c r="C32" s="18" t="s">
        <v>73</v>
      </c>
      <c r="D32" s="19" t="s">
        <v>74</v>
      </c>
      <c r="E32" s="20" t="s">
        <v>75</v>
      </c>
      <c r="F32" s="18" t="s">
        <v>70</v>
      </c>
      <c r="G32" s="21">
        <v>174.22499999999999</v>
      </c>
    </row>
    <row r="33" spans="1:7">
      <c r="A33" s="14" t="s">
        <v>76</v>
      </c>
      <c r="B33" s="14" t="s">
        <v>21</v>
      </c>
      <c r="C33" s="14" t="s">
        <v>22</v>
      </c>
      <c r="D33" s="15" t="s">
        <v>77</v>
      </c>
      <c r="E33" s="16" t="s">
        <v>78</v>
      </c>
      <c r="F33" s="14" t="s">
        <v>70</v>
      </c>
      <c r="G33" s="17">
        <v>253.12</v>
      </c>
    </row>
    <row r="34" spans="1:7">
      <c r="A34" s="18" t="s">
        <v>79</v>
      </c>
      <c r="B34" s="18" t="s">
        <v>72</v>
      </c>
      <c r="C34" s="18" t="s">
        <v>73</v>
      </c>
      <c r="D34" s="19" t="s">
        <v>80</v>
      </c>
      <c r="E34" s="20" t="s">
        <v>81</v>
      </c>
      <c r="F34" s="18" t="s">
        <v>70</v>
      </c>
      <c r="G34" s="21">
        <v>255.65100000000001</v>
      </c>
    </row>
    <row r="35" spans="1:7">
      <c r="A35" s="14" t="s">
        <v>82</v>
      </c>
      <c r="B35" s="14" t="s">
        <v>21</v>
      </c>
      <c r="C35" s="14" t="s">
        <v>83</v>
      </c>
      <c r="D35" s="15" t="s">
        <v>84</v>
      </c>
      <c r="E35" s="16" t="s">
        <v>85</v>
      </c>
      <c r="F35" s="14" t="s">
        <v>86</v>
      </c>
      <c r="G35" s="17">
        <v>46.598999999999997</v>
      </c>
    </row>
    <row r="36" spans="1:7">
      <c r="A36" s="14" t="s">
        <v>87</v>
      </c>
      <c r="B36" s="14" t="s">
        <v>21</v>
      </c>
      <c r="C36" s="14" t="s">
        <v>83</v>
      </c>
      <c r="D36" s="15" t="s">
        <v>88</v>
      </c>
      <c r="E36" s="16" t="s">
        <v>89</v>
      </c>
      <c r="F36" s="14" t="s">
        <v>86</v>
      </c>
      <c r="G36" s="17">
        <v>559.18799999999999</v>
      </c>
    </row>
    <row r="37" spans="1:7">
      <c r="A37" s="14" t="s">
        <v>90</v>
      </c>
      <c r="B37" s="14" t="s">
        <v>21</v>
      </c>
      <c r="C37" s="14" t="s">
        <v>83</v>
      </c>
      <c r="D37" s="15" t="s">
        <v>91</v>
      </c>
      <c r="E37" s="16" t="s">
        <v>92</v>
      </c>
      <c r="F37" s="14" t="s">
        <v>86</v>
      </c>
      <c r="G37" s="17">
        <v>46.598999999999997</v>
      </c>
    </row>
    <row r="38" spans="1:7">
      <c r="A38" s="14" t="s">
        <v>93</v>
      </c>
      <c r="B38" s="14" t="s">
        <v>21</v>
      </c>
      <c r="C38" s="14" t="s">
        <v>83</v>
      </c>
      <c r="D38" s="15" t="s">
        <v>94</v>
      </c>
      <c r="E38" s="16" t="s">
        <v>95</v>
      </c>
      <c r="F38" s="14" t="s">
        <v>86</v>
      </c>
      <c r="G38" s="17">
        <v>46.598999999999997</v>
      </c>
    </row>
    <row r="39" spans="1:7">
      <c r="A39" s="14" t="s">
        <v>96</v>
      </c>
      <c r="B39" s="14" t="s">
        <v>21</v>
      </c>
      <c r="C39" s="14" t="s">
        <v>83</v>
      </c>
      <c r="D39" s="15" t="s">
        <v>97</v>
      </c>
      <c r="E39" s="16" t="s">
        <v>98</v>
      </c>
      <c r="F39" s="14" t="s">
        <v>86</v>
      </c>
      <c r="G39" s="17">
        <v>46.598999999999997</v>
      </c>
    </row>
    <row r="40" spans="1:7">
      <c r="A40" s="14" t="s">
        <v>99</v>
      </c>
      <c r="B40" s="14" t="s">
        <v>21</v>
      </c>
      <c r="C40" s="14" t="s">
        <v>83</v>
      </c>
      <c r="D40" s="15" t="s">
        <v>100</v>
      </c>
      <c r="E40" s="16" t="s">
        <v>101</v>
      </c>
      <c r="F40" s="14" t="s">
        <v>86</v>
      </c>
      <c r="G40" s="17">
        <v>46.598999999999997</v>
      </c>
    </row>
    <row r="41" spans="1:7">
      <c r="A41" s="11"/>
      <c r="B41" s="12" t="s">
        <v>16</v>
      </c>
      <c r="C41" s="11"/>
      <c r="D41" s="13" t="s">
        <v>102</v>
      </c>
      <c r="E41" s="13" t="s">
        <v>103</v>
      </c>
      <c r="F41" s="11"/>
      <c r="G41" s="11"/>
    </row>
    <row r="42" spans="1:7" ht="20.399999999999999">
      <c r="A42" s="14" t="s">
        <v>104</v>
      </c>
      <c r="B42" s="14" t="s">
        <v>21</v>
      </c>
      <c r="C42" s="14" t="s">
        <v>105</v>
      </c>
      <c r="D42" s="15" t="s">
        <v>106</v>
      </c>
      <c r="E42" s="16" t="s">
        <v>107</v>
      </c>
      <c r="F42" s="14" t="s">
        <v>86</v>
      </c>
      <c r="G42" s="17">
        <v>80.491</v>
      </c>
    </row>
    <row r="43" spans="1:7">
      <c r="A43" s="11"/>
      <c r="B43" s="22" t="s">
        <v>16</v>
      </c>
      <c r="C43" s="11"/>
      <c r="D43" s="23" t="s">
        <v>108</v>
      </c>
      <c r="E43" s="23" t="s">
        <v>109</v>
      </c>
      <c r="F43" s="11"/>
      <c r="G43" s="11"/>
    </row>
    <row r="44" spans="1:7">
      <c r="A44" s="11"/>
      <c r="B44" s="12" t="s">
        <v>16</v>
      </c>
      <c r="C44" s="11"/>
      <c r="D44" s="13" t="s">
        <v>110</v>
      </c>
      <c r="E44" s="13" t="s">
        <v>111</v>
      </c>
      <c r="F44" s="11"/>
      <c r="G44" s="11"/>
    </row>
    <row r="45" spans="1:7">
      <c r="A45" s="14" t="s">
        <v>112</v>
      </c>
      <c r="B45" s="14" t="s">
        <v>21</v>
      </c>
      <c r="C45" s="14" t="s">
        <v>110</v>
      </c>
      <c r="D45" s="15" t="s">
        <v>113</v>
      </c>
      <c r="E45" s="16" t="s">
        <v>114</v>
      </c>
      <c r="F45" s="14" t="s">
        <v>70</v>
      </c>
      <c r="G45" s="17">
        <v>29.8</v>
      </c>
    </row>
    <row r="46" spans="1:7">
      <c r="A46" s="14" t="s">
        <v>115</v>
      </c>
      <c r="B46" s="14" t="s">
        <v>21</v>
      </c>
      <c r="C46" s="14" t="s">
        <v>110</v>
      </c>
      <c r="D46" s="15" t="s">
        <v>116</v>
      </c>
      <c r="E46" s="16" t="s">
        <v>117</v>
      </c>
      <c r="F46" s="14" t="s">
        <v>70</v>
      </c>
      <c r="G46" s="17">
        <v>15</v>
      </c>
    </row>
    <row r="47" spans="1:7">
      <c r="A47" s="14" t="s">
        <v>118</v>
      </c>
      <c r="B47" s="14" t="s">
        <v>21</v>
      </c>
      <c r="C47" s="14" t="s">
        <v>110</v>
      </c>
      <c r="D47" s="15" t="s">
        <v>119</v>
      </c>
      <c r="E47" s="16" t="s">
        <v>120</v>
      </c>
      <c r="F47" s="14" t="s">
        <v>121</v>
      </c>
      <c r="G47" s="17">
        <v>1.2490000000000001</v>
      </c>
    </row>
    <row r="48" spans="1:7">
      <c r="A48" s="24"/>
      <c r="B48" s="24"/>
      <c r="C48" s="24"/>
      <c r="D48" s="24"/>
      <c r="E48" s="25" t="s">
        <v>122</v>
      </c>
      <c r="F48" s="24"/>
      <c r="G48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6" customWidth="1"/>
    <col min="9" max="9" width="15.3320312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'[2]Krycí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'[2]Krycí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'[2]Krycí list'!E9</f>
        <v>Cyklotrasa - úsek č.2,3</v>
      </c>
      <c r="D4" s="4"/>
      <c r="E4" s="4"/>
      <c r="F4" s="4"/>
      <c r="G4" s="4"/>
    </row>
    <row r="5" spans="1:9">
      <c r="A5" s="4" t="s">
        <v>4</v>
      </c>
      <c r="B5" s="4"/>
      <c r="C5" s="4" t="str">
        <f>'[2]Krycí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'[2]Krycí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'[2]Krycí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33</v>
      </c>
      <c r="D16" s="15" t="s">
        <v>123</v>
      </c>
      <c r="E16" s="16" t="s">
        <v>124</v>
      </c>
      <c r="F16" s="14" t="s">
        <v>36</v>
      </c>
      <c r="G16" s="17">
        <v>216</v>
      </c>
    </row>
    <row r="17" spans="1:7">
      <c r="A17" s="14" t="s">
        <v>26</v>
      </c>
      <c r="B17" s="14" t="s">
        <v>21</v>
      </c>
      <c r="C17" s="14" t="s">
        <v>53</v>
      </c>
      <c r="D17" s="15" t="s">
        <v>125</v>
      </c>
      <c r="E17" s="16" t="s">
        <v>126</v>
      </c>
      <c r="F17" s="14" t="s">
        <v>127</v>
      </c>
      <c r="G17" s="17">
        <v>5</v>
      </c>
    </row>
    <row r="18" spans="1:7" ht="20.399999999999999">
      <c r="A18" s="14" t="s">
        <v>29</v>
      </c>
      <c r="B18" s="14" t="s">
        <v>21</v>
      </c>
      <c r="C18" s="14" t="s">
        <v>22</v>
      </c>
      <c r="D18" s="15" t="s">
        <v>27</v>
      </c>
      <c r="E18" s="16" t="s">
        <v>28</v>
      </c>
      <c r="F18" s="14" t="s">
        <v>25</v>
      </c>
      <c r="G18" s="17">
        <v>154.80000000000001</v>
      </c>
    </row>
    <row r="19" spans="1:7">
      <c r="A19" s="14" t="s">
        <v>32</v>
      </c>
      <c r="B19" s="14" t="s">
        <v>21</v>
      </c>
      <c r="C19" s="14" t="s">
        <v>33</v>
      </c>
      <c r="D19" s="15" t="s">
        <v>34</v>
      </c>
      <c r="E19" s="16" t="s">
        <v>35</v>
      </c>
      <c r="F19" s="14" t="s">
        <v>36</v>
      </c>
      <c r="G19" s="17">
        <v>704.4</v>
      </c>
    </row>
    <row r="20" spans="1:7">
      <c r="A20" s="14" t="s">
        <v>37</v>
      </c>
      <c r="B20" s="14" t="s">
        <v>21</v>
      </c>
      <c r="C20" s="14" t="s">
        <v>33</v>
      </c>
      <c r="D20" s="15" t="s">
        <v>128</v>
      </c>
      <c r="E20" s="16" t="s">
        <v>129</v>
      </c>
      <c r="F20" s="14" t="s">
        <v>70</v>
      </c>
      <c r="G20" s="17">
        <v>7</v>
      </c>
    </row>
    <row r="21" spans="1:7">
      <c r="A21" s="14" t="s">
        <v>40</v>
      </c>
      <c r="B21" s="14" t="s">
        <v>21</v>
      </c>
      <c r="C21" s="14" t="s">
        <v>33</v>
      </c>
      <c r="D21" s="15" t="s">
        <v>41</v>
      </c>
      <c r="E21" s="16" t="s">
        <v>42</v>
      </c>
      <c r="F21" s="14" t="s">
        <v>36</v>
      </c>
      <c r="G21" s="17">
        <v>19.8</v>
      </c>
    </row>
    <row r="22" spans="1:7">
      <c r="A22" s="14" t="s">
        <v>43</v>
      </c>
      <c r="B22" s="14" t="s">
        <v>21</v>
      </c>
      <c r="C22" s="14" t="s">
        <v>33</v>
      </c>
      <c r="D22" s="15" t="s">
        <v>44</v>
      </c>
      <c r="E22" s="16" t="s">
        <v>45</v>
      </c>
      <c r="F22" s="14" t="s">
        <v>36</v>
      </c>
      <c r="G22" s="17">
        <v>15.79</v>
      </c>
    </row>
    <row r="23" spans="1:7">
      <c r="A23" s="14" t="s">
        <v>46</v>
      </c>
      <c r="B23" s="14" t="s">
        <v>21</v>
      </c>
      <c r="C23" s="14" t="s">
        <v>33</v>
      </c>
      <c r="D23" s="15" t="s">
        <v>47</v>
      </c>
      <c r="E23" s="16" t="s">
        <v>48</v>
      </c>
      <c r="F23" s="14" t="s">
        <v>36</v>
      </c>
      <c r="G23" s="17">
        <v>15.79</v>
      </c>
    </row>
    <row r="24" spans="1:7">
      <c r="A24" s="14" t="s">
        <v>49</v>
      </c>
      <c r="B24" s="14" t="s">
        <v>21</v>
      </c>
      <c r="C24" s="14" t="s">
        <v>33</v>
      </c>
      <c r="D24" s="15" t="s">
        <v>50</v>
      </c>
      <c r="E24" s="16" t="s">
        <v>51</v>
      </c>
      <c r="F24" s="14" t="s">
        <v>25</v>
      </c>
      <c r="G24" s="17">
        <v>2278</v>
      </c>
    </row>
    <row r="25" spans="1:7">
      <c r="A25" s="14" t="s">
        <v>52</v>
      </c>
      <c r="B25" s="14" t="s">
        <v>21</v>
      </c>
      <c r="C25" s="14" t="s">
        <v>53</v>
      </c>
      <c r="D25" s="15" t="s">
        <v>54</v>
      </c>
      <c r="E25" s="16" t="s">
        <v>55</v>
      </c>
      <c r="F25" s="14" t="s">
        <v>36</v>
      </c>
      <c r="G25" s="17">
        <v>87.62</v>
      </c>
    </row>
    <row r="26" spans="1:7">
      <c r="A26" s="11"/>
      <c r="B26" s="12" t="s">
        <v>16</v>
      </c>
      <c r="C26" s="11"/>
      <c r="D26" s="13" t="s">
        <v>37</v>
      </c>
      <c r="E26" s="13" t="s">
        <v>56</v>
      </c>
      <c r="F26" s="11"/>
      <c r="G26" s="11"/>
    </row>
    <row r="27" spans="1:7">
      <c r="A27" s="14" t="s">
        <v>57</v>
      </c>
      <c r="B27" s="14" t="s">
        <v>21</v>
      </c>
      <c r="C27" s="14" t="s">
        <v>22</v>
      </c>
      <c r="D27" s="15" t="s">
        <v>58</v>
      </c>
      <c r="E27" s="16" t="s">
        <v>59</v>
      </c>
      <c r="F27" s="14" t="s">
        <v>25</v>
      </c>
      <c r="G27" s="17">
        <v>1433.02</v>
      </c>
    </row>
    <row r="28" spans="1:7">
      <c r="A28" s="14" t="s">
        <v>60</v>
      </c>
      <c r="B28" s="14" t="s">
        <v>21</v>
      </c>
      <c r="C28" s="14" t="s">
        <v>22</v>
      </c>
      <c r="D28" s="15" t="s">
        <v>61</v>
      </c>
      <c r="E28" s="16" t="s">
        <v>62</v>
      </c>
      <c r="F28" s="14" t="s">
        <v>25</v>
      </c>
      <c r="G28" s="17">
        <v>1433.02</v>
      </c>
    </row>
    <row r="29" spans="1:7">
      <c r="A29" s="14" t="s">
        <v>63</v>
      </c>
      <c r="B29" s="14" t="s">
        <v>21</v>
      </c>
      <c r="C29" s="14" t="s">
        <v>22</v>
      </c>
      <c r="D29" s="15" t="s">
        <v>64</v>
      </c>
      <c r="E29" s="16" t="s">
        <v>65</v>
      </c>
      <c r="F29" s="14" t="s">
        <v>25</v>
      </c>
      <c r="G29" s="17">
        <v>1433.02</v>
      </c>
    </row>
    <row r="30" spans="1:7">
      <c r="A30" s="11"/>
      <c r="B30" s="12" t="s">
        <v>16</v>
      </c>
      <c r="C30" s="11"/>
      <c r="D30" s="13" t="s">
        <v>49</v>
      </c>
      <c r="E30" s="13" t="s">
        <v>66</v>
      </c>
      <c r="F30" s="11"/>
      <c r="G30" s="11"/>
    </row>
    <row r="31" spans="1:7">
      <c r="A31" s="14" t="s">
        <v>67</v>
      </c>
      <c r="B31" s="14" t="s">
        <v>21</v>
      </c>
      <c r="C31" s="14" t="s">
        <v>22</v>
      </c>
      <c r="D31" s="15" t="s">
        <v>77</v>
      </c>
      <c r="E31" s="16" t="s">
        <v>78</v>
      </c>
      <c r="F31" s="14" t="s">
        <v>70</v>
      </c>
      <c r="G31" s="17">
        <v>1186.55</v>
      </c>
    </row>
    <row r="32" spans="1:7">
      <c r="A32" s="18" t="s">
        <v>71</v>
      </c>
      <c r="B32" s="18" t="s">
        <v>72</v>
      </c>
      <c r="C32" s="18" t="s">
        <v>73</v>
      </c>
      <c r="D32" s="19" t="s">
        <v>80</v>
      </c>
      <c r="E32" s="20" t="s">
        <v>81</v>
      </c>
      <c r="F32" s="18" t="s">
        <v>70</v>
      </c>
      <c r="G32" s="21">
        <v>1198.4159999999999</v>
      </c>
    </row>
    <row r="33" spans="1:7">
      <c r="A33" s="14" t="s">
        <v>76</v>
      </c>
      <c r="B33" s="14" t="s">
        <v>21</v>
      </c>
      <c r="C33" s="14" t="s">
        <v>83</v>
      </c>
      <c r="D33" s="15" t="s">
        <v>84</v>
      </c>
      <c r="E33" s="16" t="s">
        <v>85</v>
      </c>
      <c r="F33" s="14" t="s">
        <v>86</v>
      </c>
      <c r="G33" s="17">
        <v>16.838000000000001</v>
      </c>
    </row>
    <row r="34" spans="1:7">
      <c r="A34" s="14" t="s">
        <v>79</v>
      </c>
      <c r="B34" s="14" t="s">
        <v>21</v>
      </c>
      <c r="C34" s="14" t="s">
        <v>83</v>
      </c>
      <c r="D34" s="15" t="s">
        <v>88</v>
      </c>
      <c r="E34" s="16" t="s">
        <v>89</v>
      </c>
      <c r="F34" s="14" t="s">
        <v>86</v>
      </c>
      <c r="G34" s="17">
        <v>202.05600000000001</v>
      </c>
    </row>
    <row r="35" spans="1:7">
      <c r="A35" s="14" t="s">
        <v>82</v>
      </c>
      <c r="B35" s="14" t="s">
        <v>21</v>
      </c>
      <c r="C35" s="14" t="s">
        <v>83</v>
      </c>
      <c r="D35" s="15" t="s">
        <v>91</v>
      </c>
      <c r="E35" s="16" t="s">
        <v>92</v>
      </c>
      <c r="F35" s="14" t="s">
        <v>86</v>
      </c>
      <c r="G35" s="17">
        <v>16.838000000000001</v>
      </c>
    </row>
    <row r="36" spans="1:7">
      <c r="A36" s="14" t="s">
        <v>87</v>
      </c>
      <c r="B36" s="14" t="s">
        <v>21</v>
      </c>
      <c r="C36" s="14" t="s">
        <v>83</v>
      </c>
      <c r="D36" s="15" t="s">
        <v>94</v>
      </c>
      <c r="E36" s="16" t="s">
        <v>95</v>
      </c>
      <c r="F36" s="14" t="s">
        <v>86</v>
      </c>
      <c r="G36" s="17">
        <v>16.838000000000001</v>
      </c>
    </row>
    <row r="37" spans="1:7">
      <c r="A37" s="14" t="s">
        <v>90</v>
      </c>
      <c r="B37" s="14" t="s">
        <v>21</v>
      </c>
      <c r="C37" s="14" t="s">
        <v>83</v>
      </c>
      <c r="D37" s="15" t="s">
        <v>97</v>
      </c>
      <c r="E37" s="16" t="s">
        <v>98</v>
      </c>
      <c r="F37" s="14" t="s">
        <v>86</v>
      </c>
      <c r="G37" s="17">
        <v>16.838000000000001</v>
      </c>
    </row>
    <row r="38" spans="1:7">
      <c r="A38" s="14" t="s">
        <v>93</v>
      </c>
      <c r="B38" s="14" t="s">
        <v>21</v>
      </c>
      <c r="C38" s="14" t="s">
        <v>83</v>
      </c>
      <c r="D38" s="15" t="s">
        <v>100</v>
      </c>
      <c r="E38" s="16" t="s">
        <v>101</v>
      </c>
      <c r="F38" s="14" t="s">
        <v>86</v>
      </c>
      <c r="G38" s="17">
        <v>16.838000000000001</v>
      </c>
    </row>
    <row r="39" spans="1:7">
      <c r="A39" s="11"/>
      <c r="B39" s="12" t="s">
        <v>16</v>
      </c>
      <c r="C39" s="11"/>
      <c r="D39" s="13" t="s">
        <v>102</v>
      </c>
      <c r="E39" s="13" t="s">
        <v>103</v>
      </c>
      <c r="F39" s="11"/>
      <c r="G39" s="11"/>
    </row>
    <row r="40" spans="1:7" ht="20.399999999999999">
      <c r="A40" s="14" t="s">
        <v>96</v>
      </c>
      <c r="B40" s="14" t="s">
        <v>21</v>
      </c>
      <c r="C40" s="14" t="s">
        <v>105</v>
      </c>
      <c r="D40" s="15" t="s">
        <v>106</v>
      </c>
      <c r="E40" s="16" t="s">
        <v>107</v>
      </c>
      <c r="F40" s="14" t="s">
        <v>86</v>
      </c>
      <c r="G40" s="17">
        <v>222.68</v>
      </c>
    </row>
    <row r="41" spans="1:7">
      <c r="A41" s="11"/>
      <c r="B41" s="22" t="s">
        <v>16</v>
      </c>
      <c r="C41" s="11"/>
      <c r="D41" s="23" t="s">
        <v>108</v>
      </c>
      <c r="E41" s="23" t="s">
        <v>109</v>
      </c>
      <c r="F41" s="11"/>
      <c r="G41" s="11"/>
    </row>
    <row r="42" spans="1:7">
      <c r="A42" s="11"/>
      <c r="B42" s="12" t="s">
        <v>16</v>
      </c>
      <c r="C42" s="11"/>
      <c r="D42" s="13" t="s">
        <v>110</v>
      </c>
      <c r="E42" s="13" t="s">
        <v>111</v>
      </c>
      <c r="F42" s="11"/>
      <c r="G42" s="11"/>
    </row>
    <row r="43" spans="1:7">
      <c r="A43" s="14" t="s">
        <v>99</v>
      </c>
      <c r="B43" s="14" t="s">
        <v>21</v>
      </c>
      <c r="C43" s="14" t="s">
        <v>110</v>
      </c>
      <c r="D43" s="15" t="s">
        <v>113</v>
      </c>
      <c r="E43" s="16" t="s">
        <v>114</v>
      </c>
      <c r="F43" s="14" t="s">
        <v>70</v>
      </c>
      <c r="G43" s="17">
        <v>83.5</v>
      </c>
    </row>
    <row r="44" spans="1:7">
      <c r="A44" s="14" t="s">
        <v>104</v>
      </c>
      <c r="B44" s="14" t="s">
        <v>21</v>
      </c>
      <c r="C44" s="14" t="s">
        <v>110</v>
      </c>
      <c r="D44" s="15" t="s">
        <v>116</v>
      </c>
      <c r="E44" s="16" t="s">
        <v>117</v>
      </c>
      <c r="F44" s="14" t="s">
        <v>70</v>
      </c>
      <c r="G44" s="17">
        <v>33</v>
      </c>
    </row>
    <row r="45" spans="1:7">
      <c r="A45" s="14" t="s">
        <v>112</v>
      </c>
      <c r="B45" s="14" t="s">
        <v>21</v>
      </c>
      <c r="C45" s="14" t="s">
        <v>110</v>
      </c>
      <c r="D45" s="15" t="s">
        <v>119</v>
      </c>
      <c r="E45" s="16" t="s">
        <v>120</v>
      </c>
      <c r="F45" s="14" t="s">
        <v>121</v>
      </c>
      <c r="G45" s="17">
        <v>3.238</v>
      </c>
    </row>
    <row r="46" spans="1:7">
      <c r="A46" s="24"/>
      <c r="B46" s="24"/>
      <c r="C46" s="24"/>
      <c r="D46" s="24"/>
      <c r="E46" s="25" t="s">
        <v>122</v>
      </c>
      <c r="F46" s="24"/>
      <c r="G4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3.88671875" customWidth="1"/>
    <col min="9" max="9" width="14.10937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'[3]Krycí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'[3]Krycí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'[3]Krycí list'!E9</f>
        <v>Cyklotrasa - úsek č.4</v>
      </c>
      <c r="D4" s="4"/>
      <c r="E4" s="4"/>
      <c r="F4" s="4"/>
      <c r="G4" s="4"/>
    </row>
    <row r="5" spans="1:9">
      <c r="A5" s="4" t="s">
        <v>4</v>
      </c>
      <c r="B5" s="4"/>
      <c r="C5" s="4" t="str">
        <f>'[3]Krycí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'[3]Krycí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'[3]Krycí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33</v>
      </c>
      <c r="D16" s="15" t="s">
        <v>128</v>
      </c>
      <c r="E16" s="16" t="s">
        <v>129</v>
      </c>
      <c r="F16" s="14" t="s">
        <v>70</v>
      </c>
      <c r="G16" s="17">
        <v>13</v>
      </c>
    </row>
    <row r="17" spans="1:7">
      <c r="A17" s="14" t="s">
        <v>26</v>
      </c>
      <c r="B17" s="14" t="s">
        <v>21</v>
      </c>
      <c r="C17" s="14" t="s">
        <v>33</v>
      </c>
      <c r="D17" s="15" t="s">
        <v>123</v>
      </c>
      <c r="E17" s="16" t="s">
        <v>124</v>
      </c>
      <c r="F17" s="14" t="s">
        <v>36</v>
      </c>
      <c r="G17" s="17">
        <v>25</v>
      </c>
    </row>
    <row r="18" spans="1:7">
      <c r="A18" s="14" t="s">
        <v>29</v>
      </c>
      <c r="B18" s="14" t="s">
        <v>21</v>
      </c>
      <c r="C18" s="14" t="s">
        <v>53</v>
      </c>
      <c r="D18" s="15" t="s">
        <v>125</v>
      </c>
      <c r="E18" s="16" t="s">
        <v>126</v>
      </c>
      <c r="F18" s="14" t="s">
        <v>127</v>
      </c>
      <c r="G18" s="17">
        <v>1</v>
      </c>
    </row>
    <row r="19" spans="1:7" ht="20.399999999999999">
      <c r="A19" s="14" t="s">
        <v>32</v>
      </c>
      <c r="B19" s="14" t="s">
        <v>21</v>
      </c>
      <c r="C19" s="14" t="s">
        <v>22</v>
      </c>
      <c r="D19" s="15" t="s">
        <v>27</v>
      </c>
      <c r="E19" s="16" t="s">
        <v>28</v>
      </c>
      <c r="F19" s="14" t="s">
        <v>25</v>
      </c>
      <c r="G19" s="17">
        <v>761.5</v>
      </c>
    </row>
    <row r="20" spans="1:7">
      <c r="A20" s="14" t="s">
        <v>37</v>
      </c>
      <c r="B20" s="14" t="s">
        <v>21</v>
      </c>
      <c r="C20" s="14" t="s">
        <v>33</v>
      </c>
      <c r="D20" s="15" t="s">
        <v>34</v>
      </c>
      <c r="E20" s="16" t="s">
        <v>35</v>
      </c>
      <c r="F20" s="14" t="s">
        <v>36</v>
      </c>
      <c r="G20" s="17">
        <v>289.02999999999997</v>
      </c>
    </row>
    <row r="21" spans="1:7">
      <c r="A21" s="14" t="s">
        <v>40</v>
      </c>
      <c r="B21" s="14" t="s">
        <v>21</v>
      </c>
      <c r="C21" s="14" t="s">
        <v>33</v>
      </c>
      <c r="D21" s="15" t="s">
        <v>44</v>
      </c>
      <c r="E21" s="16" t="s">
        <v>45</v>
      </c>
      <c r="F21" s="14" t="s">
        <v>36</v>
      </c>
      <c r="G21" s="17">
        <v>77.67</v>
      </c>
    </row>
    <row r="22" spans="1:7">
      <c r="A22" s="14" t="s">
        <v>43</v>
      </c>
      <c r="B22" s="14" t="s">
        <v>21</v>
      </c>
      <c r="C22" s="14" t="s">
        <v>33</v>
      </c>
      <c r="D22" s="15" t="s">
        <v>47</v>
      </c>
      <c r="E22" s="16" t="s">
        <v>48</v>
      </c>
      <c r="F22" s="14" t="s">
        <v>36</v>
      </c>
      <c r="G22" s="17">
        <v>77.67</v>
      </c>
    </row>
    <row r="23" spans="1:7">
      <c r="A23" s="14" t="s">
        <v>46</v>
      </c>
      <c r="B23" s="14" t="s">
        <v>21</v>
      </c>
      <c r="C23" s="14" t="s">
        <v>33</v>
      </c>
      <c r="D23" s="15" t="s">
        <v>50</v>
      </c>
      <c r="E23" s="16" t="s">
        <v>51</v>
      </c>
      <c r="F23" s="14" t="s">
        <v>25</v>
      </c>
      <c r="G23" s="17">
        <v>910</v>
      </c>
    </row>
    <row r="24" spans="1:7">
      <c r="A24" s="14" t="s">
        <v>49</v>
      </c>
      <c r="B24" s="14" t="s">
        <v>21</v>
      </c>
      <c r="C24" s="14" t="s">
        <v>53</v>
      </c>
      <c r="D24" s="15" t="s">
        <v>130</v>
      </c>
      <c r="E24" s="16" t="s">
        <v>131</v>
      </c>
      <c r="F24" s="14" t="s">
        <v>36</v>
      </c>
      <c r="G24" s="17">
        <v>4.04</v>
      </c>
    </row>
    <row r="25" spans="1:7">
      <c r="A25" s="11"/>
      <c r="B25" s="12" t="s">
        <v>16</v>
      </c>
      <c r="C25" s="11"/>
      <c r="D25" s="13" t="s">
        <v>37</v>
      </c>
      <c r="E25" s="13" t="s">
        <v>56</v>
      </c>
      <c r="F25" s="11"/>
      <c r="G25" s="11"/>
    </row>
    <row r="26" spans="1:7">
      <c r="A26" s="14" t="s">
        <v>52</v>
      </c>
      <c r="B26" s="14" t="s">
        <v>21</v>
      </c>
      <c r="C26" s="14" t="s">
        <v>22</v>
      </c>
      <c r="D26" s="15" t="s">
        <v>58</v>
      </c>
      <c r="E26" s="16" t="s">
        <v>59</v>
      </c>
      <c r="F26" s="14" t="s">
        <v>25</v>
      </c>
      <c r="G26" s="17">
        <v>1672.53</v>
      </c>
    </row>
    <row r="27" spans="1:7">
      <c r="A27" s="14" t="s">
        <v>57</v>
      </c>
      <c r="B27" s="14" t="s">
        <v>21</v>
      </c>
      <c r="C27" s="14" t="s">
        <v>22</v>
      </c>
      <c r="D27" s="15" t="s">
        <v>61</v>
      </c>
      <c r="E27" s="16" t="s">
        <v>62</v>
      </c>
      <c r="F27" s="14" t="s">
        <v>25</v>
      </c>
      <c r="G27" s="17">
        <v>1672.53</v>
      </c>
    </row>
    <row r="28" spans="1:7">
      <c r="A28" s="14" t="s">
        <v>60</v>
      </c>
      <c r="B28" s="14" t="s">
        <v>21</v>
      </c>
      <c r="C28" s="14" t="s">
        <v>22</v>
      </c>
      <c r="D28" s="15" t="s">
        <v>64</v>
      </c>
      <c r="E28" s="16" t="s">
        <v>65</v>
      </c>
      <c r="F28" s="14" t="s">
        <v>25</v>
      </c>
      <c r="G28" s="17">
        <v>1672.53</v>
      </c>
    </row>
    <row r="29" spans="1:7">
      <c r="A29" s="11"/>
      <c r="B29" s="12" t="s">
        <v>16</v>
      </c>
      <c r="C29" s="11"/>
      <c r="D29" s="13" t="s">
        <v>49</v>
      </c>
      <c r="E29" s="13" t="s">
        <v>66</v>
      </c>
      <c r="F29" s="11"/>
      <c r="G29" s="11"/>
    </row>
    <row r="30" spans="1:7">
      <c r="A30" s="14" t="s">
        <v>63</v>
      </c>
      <c r="B30" s="14" t="s">
        <v>21</v>
      </c>
      <c r="C30" s="14" t="s">
        <v>83</v>
      </c>
      <c r="D30" s="15" t="s">
        <v>84</v>
      </c>
      <c r="E30" s="16" t="s">
        <v>85</v>
      </c>
      <c r="F30" s="14" t="s">
        <v>86</v>
      </c>
      <c r="G30" s="17">
        <v>80.710999999999999</v>
      </c>
    </row>
    <row r="31" spans="1:7">
      <c r="A31" s="14" t="s">
        <v>67</v>
      </c>
      <c r="B31" s="14" t="s">
        <v>21</v>
      </c>
      <c r="C31" s="14" t="s">
        <v>83</v>
      </c>
      <c r="D31" s="15" t="s">
        <v>88</v>
      </c>
      <c r="E31" s="16" t="s">
        <v>89</v>
      </c>
      <c r="F31" s="14" t="s">
        <v>86</v>
      </c>
      <c r="G31" s="17">
        <v>968.53200000000004</v>
      </c>
    </row>
    <row r="32" spans="1:7">
      <c r="A32" s="14" t="s">
        <v>71</v>
      </c>
      <c r="B32" s="14" t="s">
        <v>21</v>
      </c>
      <c r="C32" s="14" t="s">
        <v>83</v>
      </c>
      <c r="D32" s="15" t="s">
        <v>91</v>
      </c>
      <c r="E32" s="16" t="s">
        <v>92</v>
      </c>
      <c r="F32" s="14" t="s">
        <v>86</v>
      </c>
      <c r="G32" s="17">
        <v>80.710999999999999</v>
      </c>
    </row>
    <row r="33" spans="1:7">
      <c r="A33" s="14" t="s">
        <v>76</v>
      </c>
      <c r="B33" s="14" t="s">
        <v>21</v>
      </c>
      <c r="C33" s="14" t="s">
        <v>83</v>
      </c>
      <c r="D33" s="15" t="s">
        <v>94</v>
      </c>
      <c r="E33" s="16" t="s">
        <v>95</v>
      </c>
      <c r="F33" s="14" t="s">
        <v>86</v>
      </c>
      <c r="G33" s="17">
        <v>80.710999999999999</v>
      </c>
    </row>
    <row r="34" spans="1:7">
      <c r="A34" s="14" t="s">
        <v>79</v>
      </c>
      <c r="B34" s="14" t="s">
        <v>21</v>
      </c>
      <c r="C34" s="14" t="s">
        <v>83</v>
      </c>
      <c r="D34" s="15" t="s">
        <v>97</v>
      </c>
      <c r="E34" s="16" t="s">
        <v>98</v>
      </c>
      <c r="F34" s="14" t="s">
        <v>86</v>
      </c>
      <c r="G34" s="17">
        <v>80.710999999999999</v>
      </c>
    </row>
    <row r="35" spans="1:7">
      <c r="A35" s="14" t="s">
        <v>82</v>
      </c>
      <c r="B35" s="14" t="s">
        <v>21</v>
      </c>
      <c r="C35" s="14" t="s">
        <v>83</v>
      </c>
      <c r="D35" s="15" t="s">
        <v>100</v>
      </c>
      <c r="E35" s="16" t="s">
        <v>101</v>
      </c>
      <c r="F35" s="14" t="s">
        <v>86</v>
      </c>
      <c r="G35" s="17">
        <v>80.710999999999999</v>
      </c>
    </row>
    <row r="36" spans="1:7">
      <c r="A36" s="11"/>
      <c r="B36" s="12" t="s">
        <v>16</v>
      </c>
      <c r="C36" s="11"/>
      <c r="D36" s="13" t="s">
        <v>102</v>
      </c>
      <c r="E36" s="13" t="s">
        <v>103</v>
      </c>
      <c r="F36" s="11"/>
      <c r="G36" s="11"/>
    </row>
    <row r="37" spans="1:7" ht="20.399999999999999">
      <c r="A37" s="14" t="s">
        <v>87</v>
      </c>
      <c r="B37" s="14" t="s">
        <v>21</v>
      </c>
      <c r="C37" s="14" t="s">
        <v>105</v>
      </c>
      <c r="D37" s="15" t="s">
        <v>106</v>
      </c>
      <c r="E37" s="16" t="s">
        <v>107</v>
      </c>
      <c r="F37" s="14" t="s">
        <v>86</v>
      </c>
      <c r="G37" s="17">
        <v>256.32</v>
      </c>
    </row>
    <row r="38" spans="1:7">
      <c r="A38" s="11"/>
      <c r="B38" s="22" t="s">
        <v>16</v>
      </c>
      <c r="C38" s="11"/>
      <c r="D38" s="23" t="s">
        <v>108</v>
      </c>
      <c r="E38" s="23" t="s">
        <v>109</v>
      </c>
      <c r="F38" s="11"/>
      <c r="G38" s="11"/>
    </row>
    <row r="39" spans="1:7">
      <c r="A39" s="11"/>
      <c r="B39" s="12" t="s">
        <v>16</v>
      </c>
      <c r="C39" s="11"/>
      <c r="D39" s="13" t="s">
        <v>110</v>
      </c>
      <c r="E39" s="13" t="s">
        <v>111</v>
      </c>
      <c r="F39" s="11"/>
      <c r="G39" s="11"/>
    </row>
    <row r="40" spans="1:7">
      <c r="A40" s="14" t="s">
        <v>90</v>
      </c>
      <c r="B40" s="14" t="s">
        <v>21</v>
      </c>
      <c r="C40" s="14" t="s">
        <v>110</v>
      </c>
      <c r="D40" s="15" t="s">
        <v>113</v>
      </c>
      <c r="E40" s="16" t="s">
        <v>114</v>
      </c>
      <c r="F40" s="14" t="s">
        <v>70</v>
      </c>
      <c r="G40" s="17">
        <v>16</v>
      </c>
    </row>
    <row r="41" spans="1:7">
      <c r="A41" s="14" t="s">
        <v>93</v>
      </c>
      <c r="B41" s="14" t="s">
        <v>21</v>
      </c>
      <c r="C41" s="14" t="s">
        <v>110</v>
      </c>
      <c r="D41" s="15" t="s">
        <v>132</v>
      </c>
      <c r="E41" s="16" t="s">
        <v>133</v>
      </c>
      <c r="F41" s="14" t="s">
        <v>70</v>
      </c>
      <c r="G41" s="17">
        <v>318.5</v>
      </c>
    </row>
    <row r="42" spans="1:7">
      <c r="A42" s="14" t="s">
        <v>96</v>
      </c>
      <c r="B42" s="14" t="s">
        <v>21</v>
      </c>
      <c r="C42" s="14" t="s">
        <v>110</v>
      </c>
      <c r="D42" s="15" t="s">
        <v>134</v>
      </c>
      <c r="E42" s="16" t="s">
        <v>135</v>
      </c>
      <c r="F42" s="14" t="s">
        <v>127</v>
      </c>
      <c r="G42" s="17">
        <v>3</v>
      </c>
    </row>
    <row r="43" spans="1:7">
      <c r="A43" s="14" t="s">
        <v>99</v>
      </c>
      <c r="B43" s="14" t="s">
        <v>21</v>
      </c>
      <c r="C43" s="14" t="s">
        <v>136</v>
      </c>
      <c r="D43" s="15" t="s">
        <v>137</v>
      </c>
      <c r="E43" s="16" t="s">
        <v>138</v>
      </c>
      <c r="F43" s="14" t="s">
        <v>25</v>
      </c>
      <c r="G43" s="17">
        <v>121.5</v>
      </c>
    </row>
    <row r="44" spans="1:7">
      <c r="A44" s="14" t="s">
        <v>104</v>
      </c>
      <c r="B44" s="14" t="s">
        <v>21</v>
      </c>
      <c r="C44" s="14" t="s">
        <v>110</v>
      </c>
      <c r="D44" s="15" t="s">
        <v>119</v>
      </c>
      <c r="E44" s="16" t="s">
        <v>120</v>
      </c>
      <c r="F44" s="14" t="s">
        <v>121</v>
      </c>
      <c r="G44" s="17">
        <v>16.599</v>
      </c>
    </row>
    <row r="45" spans="1:7">
      <c r="A45" s="24"/>
      <c r="B45" s="24"/>
      <c r="C45" s="24"/>
      <c r="D45" s="24"/>
      <c r="E45" s="25" t="s">
        <v>122</v>
      </c>
      <c r="F45" s="24"/>
      <c r="G45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7"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4.77734375" customWidth="1"/>
    <col min="9" max="9" width="13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'[4]Krycí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'[4]Krycí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'[4]Krycí list'!E9</f>
        <v>Cyklotrasa - úsek č.5,6</v>
      </c>
      <c r="D4" s="4"/>
      <c r="E4" s="4"/>
      <c r="F4" s="4"/>
      <c r="G4" s="4"/>
    </row>
    <row r="5" spans="1:9">
      <c r="A5" s="4" t="s">
        <v>4</v>
      </c>
      <c r="B5" s="4"/>
      <c r="C5" s="4" t="str">
        <f>'[4]Krycí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'[4]Krycí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'[4]Krycí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33</v>
      </c>
      <c r="D16" s="15" t="s">
        <v>128</v>
      </c>
      <c r="E16" s="16" t="s">
        <v>129</v>
      </c>
      <c r="F16" s="14" t="s">
        <v>70</v>
      </c>
      <c r="G16" s="17">
        <v>26</v>
      </c>
    </row>
    <row r="17" spans="1:7">
      <c r="A17" s="14" t="s">
        <v>26</v>
      </c>
      <c r="B17" s="14" t="s">
        <v>21</v>
      </c>
      <c r="C17" s="14" t="s">
        <v>139</v>
      </c>
      <c r="D17" s="15" t="s">
        <v>140</v>
      </c>
      <c r="E17" s="16" t="s">
        <v>141</v>
      </c>
      <c r="F17" s="14" t="s">
        <v>127</v>
      </c>
      <c r="G17" s="17">
        <v>1</v>
      </c>
    </row>
    <row r="18" spans="1:7">
      <c r="A18" s="14" t="s">
        <v>29</v>
      </c>
      <c r="B18" s="14" t="s">
        <v>21</v>
      </c>
      <c r="C18" s="14" t="s">
        <v>142</v>
      </c>
      <c r="D18" s="15" t="s">
        <v>143</v>
      </c>
      <c r="E18" s="16" t="s">
        <v>144</v>
      </c>
      <c r="F18" s="14" t="s">
        <v>127</v>
      </c>
      <c r="G18" s="17">
        <v>1</v>
      </c>
    </row>
    <row r="19" spans="1:7">
      <c r="A19" s="14" t="s">
        <v>32</v>
      </c>
      <c r="B19" s="14" t="s">
        <v>21</v>
      </c>
      <c r="C19" s="14" t="s">
        <v>33</v>
      </c>
      <c r="D19" s="15" t="s">
        <v>123</v>
      </c>
      <c r="E19" s="16" t="s">
        <v>124</v>
      </c>
      <c r="F19" s="14" t="s">
        <v>36</v>
      </c>
      <c r="G19" s="17">
        <v>3.5</v>
      </c>
    </row>
    <row r="20" spans="1:7" ht="20.399999999999999">
      <c r="A20" s="14" t="s">
        <v>37</v>
      </c>
      <c r="B20" s="14" t="s">
        <v>21</v>
      </c>
      <c r="C20" s="14" t="s">
        <v>22</v>
      </c>
      <c r="D20" s="15" t="s">
        <v>27</v>
      </c>
      <c r="E20" s="16" t="s">
        <v>28</v>
      </c>
      <c r="F20" s="14" t="s">
        <v>25</v>
      </c>
      <c r="G20" s="17">
        <v>1254.08</v>
      </c>
    </row>
    <row r="21" spans="1:7">
      <c r="A21" s="14" t="s">
        <v>40</v>
      </c>
      <c r="B21" s="14" t="s">
        <v>21</v>
      </c>
      <c r="C21" s="14" t="s">
        <v>33</v>
      </c>
      <c r="D21" s="15" t="s">
        <v>34</v>
      </c>
      <c r="E21" s="16" t="s">
        <v>35</v>
      </c>
      <c r="F21" s="14" t="s">
        <v>36</v>
      </c>
      <c r="G21" s="17">
        <v>163.9</v>
      </c>
    </row>
    <row r="22" spans="1:7">
      <c r="A22" s="14" t="s">
        <v>43</v>
      </c>
      <c r="B22" s="14" t="s">
        <v>21</v>
      </c>
      <c r="C22" s="14" t="s">
        <v>33</v>
      </c>
      <c r="D22" s="15" t="s">
        <v>44</v>
      </c>
      <c r="E22" s="16" t="s">
        <v>45</v>
      </c>
      <c r="F22" s="14" t="s">
        <v>36</v>
      </c>
      <c r="G22" s="17">
        <v>127.916</v>
      </c>
    </row>
    <row r="23" spans="1:7">
      <c r="A23" s="14" t="s">
        <v>46</v>
      </c>
      <c r="B23" s="14" t="s">
        <v>21</v>
      </c>
      <c r="C23" s="14" t="s">
        <v>33</v>
      </c>
      <c r="D23" s="15" t="s">
        <v>47</v>
      </c>
      <c r="E23" s="16" t="s">
        <v>48</v>
      </c>
      <c r="F23" s="14" t="s">
        <v>36</v>
      </c>
      <c r="G23" s="17">
        <v>127.916</v>
      </c>
    </row>
    <row r="24" spans="1:7">
      <c r="A24" s="14" t="s">
        <v>49</v>
      </c>
      <c r="B24" s="14" t="s">
        <v>21</v>
      </c>
      <c r="C24" s="14" t="s">
        <v>33</v>
      </c>
      <c r="D24" s="15" t="s">
        <v>50</v>
      </c>
      <c r="E24" s="16" t="s">
        <v>51</v>
      </c>
      <c r="F24" s="14" t="s">
        <v>25</v>
      </c>
      <c r="G24" s="17">
        <v>447</v>
      </c>
    </row>
    <row r="25" spans="1:7">
      <c r="A25" s="14" t="s">
        <v>52</v>
      </c>
      <c r="B25" s="14" t="s">
        <v>21</v>
      </c>
      <c r="C25" s="14" t="s">
        <v>53</v>
      </c>
      <c r="D25" s="15" t="s">
        <v>130</v>
      </c>
      <c r="E25" s="16" t="s">
        <v>131</v>
      </c>
      <c r="F25" s="14" t="s">
        <v>36</v>
      </c>
      <c r="G25" s="17">
        <v>24.02</v>
      </c>
    </row>
    <row r="26" spans="1:7">
      <c r="A26" s="11"/>
      <c r="B26" s="12" t="s">
        <v>16</v>
      </c>
      <c r="C26" s="11"/>
      <c r="D26" s="13" t="s">
        <v>37</v>
      </c>
      <c r="E26" s="13" t="s">
        <v>56</v>
      </c>
      <c r="F26" s="11"/>
      <c r="G26" s="11"/>
    </row>
    <row r="27" spans="1:7">
      <c r="A27" s="14" t="s">
        <v>57</v>
      </c>
      <c r="B27" s="14" t="s">
        <v>21</v>
      </c>
      <c r="C27" s="14" t="s">
        <v>22</v>
      </c>
      <c r="D27" s="15" t="s">
        <v>58</v>
      </c>
      <c r="E27" s="16" t="s">
        <v>59</v>
      </c>
      <c r="F27" s="14" t="s">
        <v>25</v>
      </c>
      <c r="G27" s="17">
        <v>1637.2</v>
      </c>
    </row>
    <row r="28" spans="1:7">
      <c r="A28" s="14" t="s">
        <v>60</v>
      </c>
      <c r="B28" s="14" t="s">
        <v>21</v>
      </c>
      <c r="C28" s="14" t="s">
        <v>22</v>
      </c>
      <c r="D28" s="15" t="s">
        <v>61</v>
      </c>
      <c r="E28" s="16" t="s">
        <v>62</v>
      </c>
      <c r="F28" s="14" t="s">
        <v>25</v>
      </c>
      <c r="G28" s="17">
        <v>1637.2</v>
      </c>
    </row>
    <row r="29" spans="1:7">
      <c r="A29" s="14" t="s">
        <v>63</v>
      </c>
      <c r="B29" s="14" t="s">
        <v>21</v>
      </c>
      <c r="C29" s="14" t="s">
        <v>22</v>
      </c>
      <c r="D29" s="15" t="s">
        <v>64</v>
      </c>
      <c r="E29" s="16" t="s">
        <v>65</v>
      </c>
      <c r="F29" s="14" t="s">
        <v>25</v>
      </c>
      <c r="G29" s="17">
        <v>1637.2</v>
      </c>
    </row>
    <row r="30" spans="1:7">
      <c r="A30" s="11"/>
      <c r="B30" s="12" t="s">
        <v>16</v>
      </c>
      <c r="C30" s="11"/>
      <c r="D30" s="13" t="s">
        <v>49</v>
      </c>
      <c r="E30" s="13" t="s">
        <v>66</v>
      </c>
      <c r="F30" s="11"/>
      <c r="G30" s="11"/>
    </row>
    <row r="31" spans="1:7">
      <c r="A31" s="14" t="s">
        <v>67</v>
      </c>
      <c r="B31" s="14" t="s">
        <v>21</v>
      </c>
      <c r="C31" s="14" t="s">
        <v>83</v>
      </c>
      <c r="D31" s="15" t="s">
        <v>145</v>
      </c>
      <c r="E31" s="16" t="s">
        <v>146</v>
      </c>
      <c r="F31" s="14" t="s">
        <v>70</v>
      </c>
      <c r="G31" s="17">
        <v>27.8</v>
      </c>
    </row>
    <row r="32" spans="1:7">
      <c r="A32" s="14" t="s">
        <v>71</v>
      </c>
      <c r="B32" s="14" t="s">
        <v>21</v>
      </c>
      <c r="C32" s="14" t="s">
        <v>22</v>
      </c>
      <c r="D32" s="15" t="s">
        <v>68</v>
      </c>
      <c r="E32" s="16" t="s">
        <v>69</v>
      </c>
      <c r="F32" s="14" t="s">
        <v>70</v>
      </c>
      <c r="G32" s="17">
        <v>18</v>
      </c>
    </row>
    <row r="33" spans="1:7">
      <c r="A33" s="18" t="s">
        <v>76</v>
      </c>
      <c r="B33" s="18" t="s">
        <v>72</v>
      </c>
      <c r="C33" s="18" t="s">
        <v>73</v>
      </c>
      <c r="D33" s="19" t="s">
        <v>74</v>
      </c>
      <c r="E33" s="20" t="s">
        <v>75</v>
      </c>
      <c r="F33" s="18" t="s">
        <v>70</v>
      </c>
      <c r="G33" s="21">
        <v>18.18</v>
      </c>
    </row>
    <row r="34" spans="1:7">
      <c r="A34" s="14" t="s">
        <v>79</v>
      </c>
      <c r="B34" s="14" t="s">
        <v>21</v>
      </c>
      <c r="C34" s="14" t="s">
        <v>22</v>
      </c>
      <c r="D34" s="15" t="s">
        <v>77</v>
      </c>
      <c r="E34" s="16" t="s">
        <v>78</v>
      </c>
      <c r="F34" s="14" t="s">
        <v>70</v>
      </c>
      <c r="G34" s="17">
        <v>679.21</v>
      </c>
    </row>
    <row r="35" spans="1:7">
      <c r="A35" s="18" t="s">
        <v>82</v>
      </c>
      <c r="B35" s="18" t="s">
        <v>72</v>
      </c>
      <c r="C35" s="18" t="s">
        <v>73</v>
      </c>
      <c r="D35" s="19" t="s">
        <v>80</v>
      </c>
      <c r="E35" s="20" t="s">
        <v>81</v>
      </c>
      <c r="F35" s="18" t="s">
        <v>70</v>
      </c>
      <c r="G35" s="21">
        <v>679.21</v>
      </c>
    </row>
    <row r="36" spans="1:7">
      <c r="A36" s="14" t="s">
        <v>87</v>
      </c>
      <c r="B36" s="14" t="s">
        <v>21</v>
      </c>
      <c r="C36" s="14" t="s">
        <v>83</v>
      </c>
      <c r="D36" s="15" t="s">
        <v>84</v>
      </c>
      <c r="E36" s="16" t="s">
        <v>85</v>
      </c>
      <c r="F36" s="14" t="s">
        <v>86</v>
      </c>
      <c r="G36" s="17">
        <v>136.90700000000001</v>
      </c>
    </row>
    <row r="37" spans="1:7">
      <c r="A37" s="14" t="s">
        <v>90</v>
      </c>
      <c r="B37" s="14" t="s">
        <v>21</v>
      </c>
      <c r="C37" s="14" t="s">
        <v>83</v>
      </c>
      <c r="D37" s="15" t="s">
        <v>88</v>
      </c>
      <c r="E37" s="16" t="s">
        <v>89</v>
      </c>
      <c r="F37" s="14" t="s">
        <v>86</v>
      </c>
      <c r="G37" s="17">
        <v>1642.884</v>
      </c>
    </row>
    <row r="38" spans="1:7">
      <c r="A38" s="14" t="s">
        <v>93</v>
      </c>
      <c r="B38" s="14" t="s">
        <v>21</v>
      </c>
      <c r="C38" s="14" t="s">
        <v>83</v>
      </c>
      <c r="D38" s="15" t="s">
        <v>91</v>
      </c>
      <c r="E38" s="16" t="s">
        <v>92</v>
      </c>
      <c r="F38" s="14" t="s">
        <v>86</v>
      </c>
      <c r="G38" s="17">
        <v>136.90700000000001</v>
      </c>
    </row>
    <row r="39" spans="1:7">
      <c r="A39" s="14" t="s">
        <v>96</v>
      </c>
      <c r="B39" s="14" t="s">
        <v>21</v>
      </c>
      <c r="C39" s="14" t="s">
        <v>83</v>
      </c>
      <c r="D39" s="15" t="s">
        <v>94</v>
      </c>
      <c r="E39" s="16" t="s">
        <v>95</v>
      </c>
      <c r="F39" s="14" t="s">
        <v>86</v>
      </c>
      <c r="G39" s="17">
        <v>136.90700000000001</v>
      </c>
    </row>
    <row r="40" spans="1:7">
      <c r="A40" s="14" t="s">
        <v>99</v>
      </c>
      <c r="B40" s="14" t="s">
        <v>21</v>
      </c>
      <c r="C40" s="14" t="s">
        <v>83</v>
      </c>
      <c r="D40" s="15" t="s">
        <v>97</v>
      </c>
      <c r="E40" s="16" t="s">
        <v>98</v>
      </c>
      <c r="F40" s="14" t="s">
        <v>86</v>
      </c>
      <c r="G40" s="17">
        <v>136.90700000000001</v>
      </c>
    </row>
    <row r="41" spans="1:7">
      <c r="A41" s="14" t="s">
        <v>104</v>
      </c>
      <c r="B41" s="14" t="s">
        <v>21</v>
      </c>
      <c r="C41" s="14" t="s">
        <v>83</v>
      </c>
      <c r="D41" s="15" t="s">
        <v>100</v>
      </c>
      <c r="E41" s="16" t="s">
        <v>101</v>
      </c>
      <c r="F41" s="14" t="s">
        <v>86</v>
      </c>
      <c r="G41" s="17">
        <v>136.90700000000001</v>
      </c>
    </row>
    <row r="42" spans="1:7">
      <c r="A42" s="11"/>
      <c r="B42" s="12" t="s">
        <v>16</v>
      </c>
      <c r="C42" s="11"/>
      <c r="D42" s="13" t="s">
        <v>102</v>
      </c>
      <c r="E42" s="13" t="s">
        <v>103</v>
      </c>
      <c r="F42" s="11"/>
      <c r="G42" s="11"/>
    </row>
    <row r="43" spans="1:7" ht="20.399999999999999">
      <c r="A43" s="14" t="s">
        <v>112</v>
      </c>
      <c r="B43" s="14" t="s">
        <v>21</v>
      </c>
      <c r="C43" s="14" t="s">
        <v>105</v>
      </c>
      <c r="D43" s="15" t="s">
        <v>106</v>
      </c>
      <c r="E43" s="16" t="s">
        <v>107</v>
      </c>
      <c r="F43" s="14" t="s">
        <v>86</v>
      </c>
      <c r="G43" s="17">
        <v>445.2</v>
      </c>
    </row>
    <row r="44" spans="1:7">
      <c r="A44" s="11"/>
      <c r="B44" s="22" t="s">
        <v>16</v>
      </c>
      <c r="C44" s="11"/>
      <c r="D44" s="23" t="s">
        <v>108</v>
      </c>
      <c r="E44" s="23" t="s">
        <v>109</v>
      </c>
      <c r="F44" s="11"/>
      <c r="G44" s="11"/>
    </row>
    <row r="45" spans="1:7">
      <c r="A45" s="11"/>
      <c r="B45" s="12" t="s">
        <v>16</v>
      </c>
      <c r="C45" s="11"/>
      <c r="D45" s="13" t="s">
        <v>110</v>
      </c>
      <c r="E45" s="13" t="s">
        <v>111</v>
      </c>
      <c r="F45" s="11"/>
      <c r="G45" s="11"/>
    </row>
    <row r="46" spans="1:7">
      <c r="A46" s="14" t="s">
        <v>115</v>
      </c>
      <c r="B46" s="14" t="s">
        <v>21</v>
      </c>
      <c r="C46" s="14" t="s">
        <v>110</v>
      </c>
      <c r="D46" s="15" t="s">
        <v>132</v>
      </c>
      <c r="E46" s="16" t="s">
        <v>133</v>
      </c>
      <c r="F46" s="14" t="s">
        <v>70</v>
      </c>
      <c r="G46" s="17">
        <v>699.5</v>
      </c>
    </row>
    <row r="47" spans="1:7">
      <c r="A47" s="14" t="s">
        <v>118</v>
      </c>
      <c r="B47" s="14" t="s">
        <v>21</v>
      </c>
      <c r="C47" s="14" t="s">
        <v>110</v>
      </c>
      <c r="D47" s="15" t="s">
        <v>116</v>
      </c>
      <c r="E47" s="16" t="s">
        <v>117</v>
      </c>
      <c r="F47" s="14" t="s">
        <v>70</v>
      </c>
      <c r="G47" s="17">
        <v>17</v>
      </c>
    </row>
    <row r="48" spans="1:7">
      <c r="A48" s="14" t="s">
        <v>147</v>
      </c>
      <c r="B48" s="14" t="s">
        <v>21</v>
      </c>
      <c r="C48" s="14" t="s">
        <v>110</v>
      </c>
      <c r="D48" s="15" t="s">
        <v>148</v>
      </c>
      <c r="E48" s="16" t="s">
        <v>149</v>
      </c>
      <c r="F48" s="14" t="s">
        <v>127</v>
      </c>
      <c r="G48" s="17">
        <v>2</v>
      </c>
    </row>
    <row r="49" spans="1:7">
      <c r="A49" s="14" t="s">
        <v>150</v>
      </c>
      <c r="B49" s="14" t="s">
        <v>21</v>
      </c>
      <c r="C49" s="14" t="s">
        <v>110</v>
      </c>
      <c r="D49" s="15" t="s">
        <v>151</v>
      </c>
      <c r="E49" s="16" t="s">
        <v>152</v>
      </c>
      <c r="F49" s="14" t="s">
        <v>25</v>
      </c>
      <c r="G49" s="17">
        <v>21.03</v>
      </c>
    </row>
    <row r="50" spans="1:7">
      <c r="A50" s="14" t="s">
        <v>153</v>
      </c>
      <c r="B50" s="14" t="s">
        <v>21</v>
      </c>
      <c r="C50" s="14" t="s">
        <v>110</v>
      </c>
      <c r="D50" s="15" t="s">
        <v>119</v>
      </c>
      <c r="E50" s="16" t="s">
        <v>120</v>
      </c>
      <c r="F50" s="14" t="s">
        <v>121</v>
      </c>
      <c r="G50" s="17">
        <v>52.515999999999998</v>
      </c>
    </row>
    <row r="51" spans="1:7">
      <c r="A51" s="24"/>
      <c r="B51" s="24"/>
      <c r="C51" s="24"/>
      <c r="D51" s="24"/>
      <c r="E51" s="25" t="s">
        <v>122</v>
      </c>
      <c r="F51" s="24"/>
      <c r="G51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7"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6.88671875" customWidth="1"/>
    <col min="9" max="9" width="17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'[5]Krycí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'[5]Krycí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'[5]Krycí list'!E9</f>
        <v>Cyklotrasa - úsek č.7,8,9</v>
      </c>
      <c r="D4" s="4"/>
      <c r="E4" s="4"/>
      <c r="F4" s="4"/>
      <c r="G4" s="4"/>
    </row>
    <row r="5" spans="1:9">
      <c r="A5" s="4" t="s">
        <v>4</v>
      </c>
      <c r="B5" s="4"/>
      <c r="C5" s="4" t="str">
        <f>'[5]Krycí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'[5]Krycí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'[5]Krycí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22</v>
      </c>
      <c r="D16" s="15" t="s">
        <v>23</v>
      </c>
      <c r="E16" s="16" t="s">
        <v>24</v>
      </c>
      <c r="F16" s="14" t="s">
        <v>25</v>
      </c>
      <c r="G16" s="17">
        <v>139.5</v>
      </c>
    </row>
    <row r="17" spans="1:7">
      <c r="A17" s="14" t="s">
        <v>26</v>
      </c>
      <c r="B17" s="14" t="s">
        <v>21</v>
      </c>
      <c r="C17" s="14" t="s">
        <v>53</v>
      </c>
      <c r="D17" s="15" t="s">
        <v>125</v>
      </c>
      <c r="E17" s="16" t="s">
        <v>126</v>
      </c>
      <c r="F17" s="14" t="s">
        <v>127</v>
      </c>
      <c r="G17" s="17">
        <v>1</v>
      </c>
    </row>
    <row r="18" spans="1:7" ht="20.399999999999999">
      <c r="A18" s="14" t="s">
        <v>29</v>
      </c>
      <c r="B18" s="14" t="s">
        <v>21</v>
      </c>
      <c r="C18" s="14" t="s">
        <v>22</v>
      </c>
      <c r="D18" s="15" t="s">
        <v>27</v>
      </c>
      <c r="E18" s="16" t="s">
        <v>28</v>
      </c>
      <c r="F18" s="14" t="s">
        <v>25</v>
      </c>
      <c r="G18" s="17">
        <v>1089.5</v>
      </c>
    </row>
    <row r="19" spans="1:7">
      <c r="A19" s="14" t="s">
        <v>32</v>
      </c>
      <c r="B19" s="14" t="s">
        <v>21</v>
      </c>
      <c r="C19" s="14" t="s">
        <v>33</v>
      </c>
      <c r="D19" s="15" t="s">
        <v>34</v>
      </c>
      <c r="E19" s="16" t="s">
        <v>35</v>
      </c>
      <c r="F19" s="14" t="s">
        <v>36</v>
      </c>
      <c r="G19" s="17">
        <v>259.33</v>
      </c>
    </row>
    <row r="20" spans="1:7">
      <c r="A20" s="14" t="s">
        <v>37</v>
      </c>
      <c r="B20" s="14" t="s">
        <v>21</v>
      </c>
      <c r="C20" s="14" t="s">
        <v>33</v>
      </c>
      <c r="D20" s="15" t="s">
        <v>128</v>
      </c>
      <c r="E20" s="16" t="s">
        <v>129</v>
      </c>
      <c r="F20" s="14" t="s">
        <v>70</v>
      </c>
      <c r="G20" s="17">
        <v>91.3</v>
      </c>
    </row>
    <row r="21" spans="1:7">
      <c r="A21" s="14" t="s">
        <v>40</v>
      </c>
      <c r="B21" s="14" t="s">
        <v>21</v>
      </c>
      <c r="C21" s="14" t="s">
        <v>33</v>
      </c>
      <c r="D21" s="15" t="s">
        <v>44</v>
      </c>
      <c r="E21" s="16" t="s">
        <v>45</v>
      </c>
      <c r="F21" s="14" t="s">
        <v>36</v>
      </c>
      <c r="G21" s="17">
        <v>132.61199999999999</v>
      </c>
    </row>
    <row r="22" spans="1:7">
      <c r="A22" s="14" t="s">
        <v>43</v>
      </c>
      <c r="B22" s="14" t="s">
        <v>21</v>
      </c>
      <c r="C22" s="14" t="s">
        <v>33</v>
      </c>
      <c r="D22" s="15" t="s">
        <v>47</v>
      </c>
      <c r="E22" s="16" t="s">
        <v>48</v>
      </c>
      <c r="F22" s="14" t="s">
        <v>36</v>
      </c>
      <c r="G22" s="17">
        <v>132.61199999999999</v>
      </c>
    </row>
    <row r="23" spans="1:7">
      <c r="A23" s="14" t="s">
        <v>46</v>
      </c>
      <c r="B23" s="14" t="s">
        <v>21</v>
      </c>
      <c r="C23" s="14" t="s">
        <v>33</v>
      </c>
      <c r="D23" s="15" t="s">
        <v>50</v>
      </c>
      <c r="E23" s="16" t="s">
        <v>51</v>
      </c>
      <c r="F23" s="14" t="s">
        <v>25</v>
      </c>
      <c r="G23" s="17">
        <v>787.5</v>
      </c>
    </row>
    <row r="24" spans="1:7">
      <c r="A24" s="14" t="s">
        <v>49</v>
      </c>
      <c r="B24" s="14" t="s">
        <v>21</v>
      </c>
      <c r="C24" s="14" t="s">
        <v>53</v>
      </c>
      <c r="D24" s="15" t="s">
        <v>54</v>
      </c>
      <c r="E24" s="16" t="s">
        <v>55</v>
      </c>
      <c r="F24" s="14" t="s">
        <v>36</v>
      </c>
      <c r="G24" s="17">
        <v>25.63</v>
      </c>
    </row>
    <row r="25" spans="1:7">
      <c r="A25" s="11"/>
      <c r="B25" s="12" t="s">
        <v>16</v>
      </c>
      <c r="C25" s="11"/>
      <c r="D25" s="13" t="s">
        <v>37</v>
      </c>
      <c r="E25" s="13" t="s">
        <v>56</v>
      </c>
      <c r="F25" s="11"/>
      <c r="G25" s="11"/>
    </row>
    <row r="26" spans="1:7">
      <c r="A26" s="14" t="s">
        <v>52</v>
      </c>
      <c r="B26" s="14" t="s">
        <v>21</v>
      </c>
      <c r="C26" s="14" t="s">
        <v>22</v>
      </c>
      <c r="D26" s="15" t="s">
        <v>58</v>
      </c>
      <c r="E26" s="16" t="s">
        <v>59</v>
      </c>
      <c r="F26" s="14" t="s">
        <v>25</v>
      </c>
      <c r="G26" s="17">
        <v>2575.9</v>
      </c>
    </row>
    <row r="27" spans="1:7">
      <c r="A27" s="14" t="s">
        <v>57</v>
      </c>
      <c r="B27" s="14" t="s">
        <v>21</v>
      </c>
      <c r="C27" s="14" t="s">
        <v>22</v>
      </c>
      <c r="D27" s="15" t="s">
        <v>61</v>
      </c>
      <c r="E27" s="16" t="s">
        <v>62</v>
      </c>
      <c r="F27" s="14" t="s">
        <v>25</v>
      </c>
      <c r="G27" s="17">
        <v>2575.9</v>
      </c>
    </row>
    <row r="28" spans="1:7">
      <c r="A28" s="14" t="s">
        <v>60</v>
      </c>
      <c r="B28" s="14" t="s">
        <v>21</v>
      </c>
      <c r="C28" s="14" t="s">
        <v>22</v>
      </c>
      <c r="D28" s="15" t="s">
        <v>64</v>
      </c>
      <c r="E28" s="16" t="s">
        <v>65</v>
      </c>
      <c r="F28" s="14" t="s">
        <v>25</v>
      </c>
      <c r="G28" s="17">
        <v>2575.9</v>
      </c>
    </row>
    <row r="29" spans="1:7">
      <c r="A29" s="14" t="s">
        <v>63</v>
      </c>
      <c r="B29" s="14" t="s">
        <v>21</v>
      </c>
      <c r="C29" s="14" t="s">
        <v>22</v>
      </c>
      <c r="D29" s="15" t="s">
        <v>154</v>
      </c>
      <c r="E29" s="16" t="s">
        <v>155</v>
      </c>
      <c r="F29" s="14" t="s">
        <v>25</v>
      </c>
      <c r="G29" s="17">
        <v>25</v>
      </c>
    </row>
    <row r="30" spans="1:7">
      <c r="A30" s="11"/>
      <c r="B30" s="12" t="s">
        <v>16</v>
      </c>
      <c r="C30" s="11"/>
      <c r="D30" s="13" t="s">
        <v>49</v>
      </c>
      <c r="E30" s="13" t="s">
        <v>66</v>
      </c>
      <c r="F30" s="11"/>
      <c r="G30" s="11"/>
    </row>
    <row r="31" spans="1:7">
      <c r="A31" s="14" t="s">
        <v>67</v>
      </c>
      <c r="B31" s="14" t="s">
        <v>21</v>
      </c>
      <c r="C31" s="14" t="s">
        <v>110</v>
      </c>
      <c r="D31" s="15" t="s">
        <v>151</v>
      </c>
      <c r="E31" s="16" t="s">
        <v>152</v>
      </c>
      <c r="F31" s="14" t="s">
        <v>25</v>
      </c>
      <c r="G31" s="17">
        <v>827.4</v>
      </c>
    </row>
    <row r="32" spans="1:7">
      <c r="A32" s="14" t="s">
        <v>71</v>
      </c>
      <c r="B32" s="14" t="s">
        <v>21</v>
      </c>
      <c r="C32" s="14" t="s">
        <v>22</v>
      </c>
      <c r="D32" s="15" t="s">
        <v>77</v>
      </c>
      <c r="E32" s="16" t="s">
        <v>78</v>
      </c>
      <c r="F32" s="14" t="s">
        <v>70</v>
      </c>
      <c r="G32" s="17">
        <v>707.2</v>
      </c>
    </row>
    <row r="33" spans="1:7">
      <c r="A33" s="14" t="s">
        <v>76</v>
      </c>
      <c r="B33" s="14" t="s">
        <v>21</v>
      </c>
      <c r="C33" s="14" t="s">
        <v>22</v>
      </c>
      <c r="D33" s="15" t="s">
        <v>68</v>
      </c>
      <c r="E33" s="16" t="s">
        <v>69</v>
      </c>
      <c r="F33" s="14" t="s">
        <v>70</v>
      </c>
      <c r="G33" s="17">
        <v>81.3</v>
      </c>
    </row>
    <row r="34" spans="1:7">
      <c r="A34" s="18" t="s">
        <v>79</v>
      </c>
      <c r="B34" s="18" t="s">
        <v>72</v>
      </c>
      <c r="C34" s="18" t="s">
        <v>73</v>
      </c>
      <c r="D34" s="19" t="s">
        <v>74</v>
      </c>
      <c r="E34" s="20" t="s">
        <v>75</v>
      </c>
      <c r="F34" s="18" t="s">
        <v>70</v>
      </c>
      <c r="G34" s="21">
        <v>82.113</v>
      </c>
    </row>
    <row r="35" spans="1:7">
      <c r="A35" s="18" t="s">
        <v>82</v>
      </c>
      <c r="B35" s="18" t="s">
        <v>72</v>
      </c>
      <c r="C35" s="18" t="s">
        <v>73</v>
      </c>
      <c r="D35" s="19" t="s">
        <v>80</v>
      </c>
      <c r="E35" s="20" t="s">
        <v>81</v>
      </c>
      <c r="F35" s="18" t="s">
        <v>70</v>
      </c>
      <c r="G35" s="21">
        <v>714.27200000000005</v>
      </c>
    </row>
    <row r="36" spans="1:7">
      <c r="A36" s="14" t="s">
        <v>87</v>
      </c>
      <c r="B36" s="14" t="s">
        <v>21</v>
      </c>
      <c r="C36" s="14" t="s">
        <v>83</v>
      </c>
      <c r="D36" s="15" t="s">
        <v>84</v>
      </c>
      <c r="E36" s="16" t="s">
        <v>85</v>
      </c>
      <c r="F36" s="14" t="s">
        <v>86</v>
      </c>
      <c r="G36" s="17">
        <v>146.96600000000001</v>
      </c>
    </row>
    <row r="37" spans="1:7">
      <c r="A37" s="14" t="s">
        <v>90</v>
      </c>
      <c r="B37" s="14" t="s">
        <v>21</v>
      </c>
      <c r="C37" s="14" t="s">
        <v>83</v>
      </c>
      <c r="D37" s="15" t="s">
        <v>88</v>
      </c>
      <c r="E37" s="16" t="s">
        <v>89</v>
      </c>
      <c r="F37" s="14" t="s">
        <v>86</v>
      </c>
      <c r="G37" s="17">
        <v>1763.5920000000001</v>
      </c>
    </row>
    <row r="38" spans="1:7">
      <c r="A38" s="14" t="s">
        <v>93</v>
      </c>
      <c r="B38" s="14" t="s">
        <v>21</v>
      </c>
      <c r="C38" s="14" t="s">
        <v>83</v>
      </c>
      <c r="D38" s="15" t="s">
        <v>91</v>
      </c>
      <c r="E38" s="16" t="s">
        <v>92</v>
      </c>
      <c r="F38" s="14" t="s">
        <v>86</v>
      </c>
      <c r="G38" s="17">
        <v>146.96600000000001</v>
      </c>
    </row>
    <row r="39" spans="1:7">
      <c r="A39" s="14" t="s">
        <v>96</v>
      </c>
      <c r="B39" s="14" t="s">
        <v>21</v>
      </c>
      <c r="C39" s="14" t="s">
        <v>83</v>
      </c>
      <c r="D39" s="15" t="s">
        <v>94</v>
      </c>
      <c r="E39" s="16" t="s">
        <v>95</v>
      </c>
      <c r="F39" s="14" t="s">
        <v>86</v>
      </c>
      <c r="G39" s="17">
        <v>146.96600000000001</v>
      </c>
    </row>
    <row r="40" spans="1:7">
      <c r="A40" s="14" t="s">
        <v>99</v>
      </c>
      <c r="B40" s="14" t="s">
        <v>21</v>
      </c>
      <c r="C40" s="14" t="s">
        <v>83</v>
      </c>
      <c r="D40" s="15" t="s">
        <v>97</v>
      </c>
      <c r="E40" s="16" t="s">
        <v>98</v>
      </c>
      <c r="F40" s="14" t="s">
        <v>86</v>
      </c>
      <c r="G40" s="17">
        <v>146.96600000000001</v>
      </c>
    </row>
    <row r="41" spans="1:7">
      <c r="A41" s="14" t="s">
        <v>104</v>
      </c>
      <c r="B41" s="14" t="s">
        <v>21</v>
      </c>
      <c r="C41" s="14" t="s">
        <v>83</v>
      </c>
      <c r="D41" s="15" t="s">
        <v>100</v>
      </c>
      <c r="E41" s="16" t="s">
        <v>101</v>
      </c>
      <c r="F41" s="14" t="s">
        <v>86</v>
      </c>
      <c r="G41" s="17">
        <v>146.96600000000001</v>
      </c>
    </row>
    <row r="42" spans="1:7">
      <c r="A42" s="11"/>
      <c r="B42" s="12" t="s">
        <v>16</v>
      </c>
      <c r="C42" s="11"/>
      <c r="D42" s="13" t="s">
        <v>102</v>
      </c>
      <c r="E42" s="13" t="s">
        <v>103</v>
      </c>
      <c r="F42" s="11"/>
      <c r="G42" s="11"/>
    </row>
    <row r="43" spans="1:7" ht="20.399999999999999">
      <c r="A43" s="14" t="s">
        <v>112</v>
      </c>
      <c r="B43" s="14" t="s">
        <v>21</v>
      </c>
      <c r="C43" s="14" t="s">
        <v>105</v>
      </c>
      <c r="D43" s="15" t="s">
        <v>106</v>
      </c>
      <c r="E43" s="16" t="s">
        <v>107</v>
      </c>
      <c r="F43" s="14" t="s">
        <v>86</v>
      </c>
      <c r="G43" s="17">
        <v>382.6</v>
      </c>
    </row>
    <row r="44" spans="1:7">
      <c r="A44" s="11"/>
      <c r="B44" s="22" t="s">
        <v>16</v>
      </c>
      <c r="C44" s="11"/>
      <c r="D44" s="23" t="s">
        <v>108</v>
      </c>
      <c r="E44" s="23" t="s">
        <v>109</v>
      </c>
      <c r="F44" s="11"/>
      <c r="G44" s="11"/>
    </row>
    <row r="45" spans="1:7">
      <c r="A45" s="11"/>
      <c r="B45" s="12" t="s">
        <v>16</v>
      </c>
      <c r="C45" s="11"/>
      <c r="D45" s="13" t="s">
        <v>110</v>
      </c>
      <c r="E45" s="13" t="s">
        <v>111</v>
      </c>
      <c r="F45" s="11"/>
      <c r="G45" s="11"/>
    </row>
    <row r="46" spans="1:7">
      <c r="A46" s="14" t="s">
        <v>115</v>
      </c>
      <c r="B46" s="14" t="s">
        <v>21</v>
      </c>
      <c r="C46" s="14" t="s">
        <v>110</v>
      </c>
      <c r="D46" s="15" t="s">
        <v>113</v>
      </c>
      <c r="E46" s="16" t="s">
        <v>114</v>
      </c>
      <c r="F46" s="14" t="s">
        <v>70</v>
      </c>
      <c r="G46" s="17">
        <v>83.5</v>
      </c>
    </row>
    <row r="47" spans="1:7">
      <c r="A47" s="14" t="s">
        <v>118</v>
      </c>
      <c r="B47" s="14" t="s">
        <v>21</v>
      </c>
      <c r="C47" s="14" t="s">
        <v>110</v>
      </c>
      <c r="D47" s="15" t="s">
        <v>116</v>
      </c>
      <c r="E47" s="16" t="s">
        <v>117</v>
      </c>
      <c r="F47" s="14" t="s">
        <v>70</v>
      </c>
      <c r="G47" s="17">
        <v>73.5</v>
      </c>
    </row>
    <row r="48" spans="1:7">
      <c r="A48" s="14" t="s">
        <v>147</v>
      </c>
      <c r="B48" s="14" t="s">
        <v>21</v>
      </c>
      <c r="C48" s="14" t="s">
        <v>110</v>
      </c>
      <c r="D48" s="15" t="s">
        <v>132</v>
      </c>
      <c r="E48" s="16" t="s">
        <v>133</v>
      </c>
      <c r="F48" s="14" t="s">
        <v>70</v>
      </c>
      <c r="G48" s="17">
        <v>609.5</v>
      </c>
    </row>
    <row r="49" spans="1:7">
      <c r="A49" s="14" t="s">
        <v>150</v>
      </c>
      <c r="B49" s="14" t="s">
        <v>21</v>
      </c>
      <c r="C49" s="14" t="s">
        <v>110</v>
      </c>
      <c r="D49" s="15" t="s">
        <v>134</v>
      </c>
      <c r="E49" s="16" t="s">
        <v>135</v>
      </c>
      <c r="F49" s="14" t="s">
        <v>127</v>
      </c>
      <c r="G49" s="17">
        <v>1</v>
      </c>
    </row>
    <row r="50" spans="1:7">
      <c r="A50" s="14" t="s">
        <v>153</v>
      </c>
      <c r="B50" s="14" t="s">
        <v>21</v>
      </c>
      <c r="C50" s="14" t="s">
        <v>110</v>
      </c>
      <c r="D50" s="15" t="s">
        <v>119</v>
      </c>
      <c r="E50" s="16" t="s">
        <v>120</v>
      </c>
      <c r="F50" s="14" t="s">
        <v>121</v>
      </c>
      <c r="G50" s="17">
        <v>22.738</v>
      </c>
    </row>
    <row r="51" spans="1:7">
      <c r="A51" s="24"/>
      <c r="B51" s="24"/>
      <c r="C51" s="24"/>
      <c r="D51" s="24"/>
      <c r="E51" s="25" t="s">
        <v>122</v>
      </c>
      <c r="F51" s="24"/>
      <c r="G51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4.88671875" customWidth="1"/>
    <col min="9" max="9" width="14.554687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'[6]Krycí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'[6]Krycí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'[6]Krycí list'!E9</f>
        <v>Cyklotrasa - úsek č.10</v>
      </c>
      <c r="D4" s="4"/>
      <c r="E4" s="4"/>
      <c r="F4" s="4"/>
      <c r="G4" s="4"/>
    </row>
    <row r="5" spans="1:9">
      <c r="A5" s="4" t="s">
        <v>4</v>
      </c>
      <c r="B5" s="4"/>
      <c r="C5" s="4" t="str">
        <f>'[6]Krycí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'[6]Krycí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'[6]Krycí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 ht="20.399999999999999">
      <c r="A16" s="14" t="s">
        <v>19</v>
      </c>
      <c r="B16" s="14" t="s">
        <v>21</v>
      </c>
      <c r="C16" s="14" t="s">
        <v>22</v>
      </c>
      <c r="D16" s="15" t="s">
        <v>27</v>
      </c>
      <c r="E16" s="16" t="s">
        <v>28</v>
      </c>
      <c r="F16" s="14" t="s">
        <v>25</v>
      </c>
      <c r="G16" s="17">
        <v>1203</v>
      </c>
    </row>
    <row r="17" spans="1:7">
      <c r="A17" s="14" t="s">
        <v>26</v>
      </c>
      <c r="B17" s="14" t="s">
        <v>21</v>
      </c>
      <c r="C17" s="14" t="s">
        <v>33</v>
      </c>
      <c r="D17" s="15" t="s">
        <v>34</v>
      </c>
      <c r="E17" s="16" t="s">
        <v>35</v>
      </c>
      <c r="F17" s="14" t="s">
        <v>36</v>
      </c>
      <c r="G17" s="17">
        <v>25.9</v>
      </c>
    </row>
    <row r="18" spans="1:7">
      <c r="A18" s="14" t="s">
        <v>29</v>
      </c>
      <c r="B18" s="14" t="s">
        <v>21</v>
      </c>
      <c r="C18" s="14" t="s">
        <v>33</v>
      </c>
      <c r="D18" s="15" t="s">
        <v>44</v>
      </c>
      <c r="E18" s="16" t="s">
        <v>45</v>
      </c>
      <c r="F18" s="14" t="s">
        <v>36</v>
      </c>
      <c r="G18" s="17">
        <v>17.5</v>
      </c>
    </row>
    <row r="19" spans="1:7">
      <c r="A19" s="14" t="s">
        <v>32</v>
      </c>
      <c r="B19" s="14" t="s">
        <v>21</v>
      </c>
      <c r="C19" s="14" t="s">
        <v>33</v>
      </c>
      <c r="D19" s="15" t="s">
        <v>47</v>
      </c>
      <c r="E19" s="16" t="s">
        <v>48</v>
      </c>
      <c r="F19" s="14" t="s">
        <v>36</v>
      </c>
      <c r="G19" s="17">
        <v>17.5</v>
      </c>
    </row>
    <row r="20" spans="1:7">
      <c r="A20" s="14" t="s">
        <v>37</v>
      </c>
      <c r="B20" s="14" t="s">
        <v>21</v>
      </c>
      <c r="C20" s="14" t="s">
        <v>33</v>
      </c>
      <c r="D20" s="15" t="s">
        <v>50</v>
      </c>
      <c r="E20" s="16" t="s">
        <v>51</v>
      </c>
      <c r="F20" s="14" t="s">
        <v>25</v>
      </c>
      <c r="G20" s="17">
        <v>99.5</v>
      </c>
    </row>
    <row r="21" spans="1:7">
      <c r="A21" s="14" t="s">
        <v>40</v>
      </c>
      <c r="B21" s="14" t="s">
        <v>21</v>
      </c>
      <c r="C21" s="14" t="s">
        <v>53</v>
      </c>
      <c r="D21" s="15" t="s">
        <v>54</v>
      </c>
      <c r="E21" s="16" t="s">
        <v>156</v>
      </c>
      <c r="F21" s="14" t="s">
        <v>36</v>
      </c>
      <c r="G21" s="17">
        <v>3.74</v>
      </c>
    </row>
    <row r="22" spans="1:7">
      <c r="A22" s="11"/>
      <c r="B22" s="12" t="s">
        <v>16</v>
      </c>
      <c r="C22" s="11"/>
      <c r="D22" s="13" t="s">
        <v>37</v>
      </c>
      <c r="E22" s="13" t="s">
        <v>56</v>
      </c>
      <c r="F22" s="11"/>
      <c r="G22" s="11"/>
    </row>
    <row r="23" spans="1:7">
      <c r="A23" s="14" t="s">
        <v>43</v>
      </c>
      <c r="B23" s="14" t="s">
        <v>21</v>
      </c>
      <c r="C23" s="14" t="s">
        <v>22</v>
      </c>
      <c r="D23" s="15" t="s">
        <v>58</v>
      </c>
      <c r="E23" s="16" t="s">
        <v>59</v>
      </c>
      <c r="F23" s="14" t="s">
        <v>25</v>
      </c>
      <c r="G23" s="17">
        <v>1197.71</v>
      </c>
    </row>
    <row r="24" spans="1:7">
      <c r="A24" s="14" t="s">
        <v>46</v>
      </c>
      <c r="B24" s="14" t="s">
        <v>21</v>
      </c>
      <c r="C24" s="14" t="s">
        <v>22</v>
      </c>
      <c r="D24" s="15" t="s">
        <v>61</v>
      </c>
      <c r="E24" s="16" t="s">
        <v>62</v>
      </c>
      <c r="F24" s="14" t="s">
        <v>25</v>
      </c>
      <c r="G24" s="17">
        <v>1197.71</v>
      </c>
    </row>
    <row r="25" spans="1:7">
      <c r="A25" s="14" t="s">
        <v>49</v>
      </c>
      <c r="B25" s="14" t="s">
        <v>21</v>
      </c>
      <c r="C25" s="14" t="s">
        <v>22</v>
      </c>
      <c r="D25" s="15" t="s">
        <v>64</v>
      </c>
      <c r="E25" s="16" t="s">
        <v>65</v>
      </c>
      <c r="F25" s="14" t="s">
        <v>25</v>
      </c>
      <c r="G25" s="17">
        <v>1197.71</v>
      </c>
    </row>
    <row r="26" spans="1:7">
      <c r="A26" s="11"/>
      <c r="B26" s="12" t="s">
        <v>16</v>
      </c>
      <c r="C26" s="11"/>
      <c r="D26" s="13" t="s">
        <v>49</v>
      </c>
      <c r="E26" s="13" t="s">
        <v>66</v>
      </c>
      <c r="F26" s="11"/>
      <c r="G26" s="11"/>
    </row>
    <row r="27" spans="1:7">
      <c r="A27" s="14" t="s">
        <v>52</v>
      </c>
      <c r="B27" s="14" t="s">
        <v>21</v>
      </c>
      <c r="C27" s="14" t="s">
        <v>110</v>
      </c>
      <c r="D27" s="15" t="s">
        <v>151</v>
      </c>
      <c r="E27" s="16" t="s">
        <v>152</v>
      </c>
      <c r="F27" s="14" t="s">
        <v>25</v>
      </c>
      <c r="G27" s="17">
        <v>3.5</v>
      </c>
    </row>
    <row r="28" spans="1:7">
      <c r="A28" s="14" t="s">
        <v>57</v>
      </c>
      <c r="B28" s="14" t="s">
        <v>21</v>
      </c>
      <c r="C28" s="14" t="s">
        <v>110</v>
      </c>
      <c r="D28" s="15" t="s">
        <v>157</v>
      </c>
      <c r="E28" s="16" t="s">
        <v>158</v>
      </c>
      <c r="F28" s="14" t="s">
        <v>127</v>
      </c>
      <c r="G28" s="17">
        <v>1</v>
      </c>
    </row>
    <row r="29" spans="1:7">
      <c r="A29" s="14" t="s">
        <v>60</v>
      </c>
      <c r="B29" s="14" t="s">
        <v>21</v>
      </c>
      <c r="C29" s="14" t="s">
        <v>110</v>
      </c>
      <c r="D29" s="15" t="s">
        <v>159</v>
      </c>
      <c r="E29" s="16" t="s">
        <v>160</v>
      </c>
      <c r="F29" s="14" t="s">
        <v>127</v>
      </c>
      <c r="G29" s="17">
        <v>1</v>
      </c>
    </row>
    <row r="30" spans="1:7">
      <c r="A30" s="14" t="s">
        <v>63</v>
      </c>
      <c r="B30" s="14" t="s">
        <v>21</v>
      </c>
      <c r="C30" s="14" t="s">
        <v>22</v>
      </c>
      <c r="D30" s="15" t="s">
        <v>77</v>
      </c>
      <c r="E30" s="16" t="s">
        <v>78</v>
      </c>
      <c r="F30" s="14" t="s">
        <v>70</v>
      </c>
      <c r="G30" s="17">
        <v>5</v>
      </c>
    </row>
    <row r="31" spans="1:7">
      <c r="A31" s="18" t="s">
        <v>67</v>
      </c>
      <c r="B31" s="18" t="s">
        <v>72</v>
      </c>
      <c r="C31" s="18" t="s">
        <v>73</v>
      </c>
      <c r="D31" s="19" t="s">
        <v>80</v>
      </c>
      <c r="E31" s="20" t="s">
        <v>81</v>
      </c>
      <c r="F31" s="18" t="s">
        <v>70</v>
      </c>
      <c r="G31" s="21">
        <v>5.05</v>
      </c>
    </row>
    <row r="32" spans="1:7">
      <c r="A32" s="14" t="s">
        <v>71</v>
      </c>
      <c r="B32" s="14" t="s">
        <v>21</v>
      </c>
      <c r="C32" s="14" t="s">
        <v>83</v>
      </c>
      <c r="D32" s="15" t="s">
        <v>84</v>
      </c>
      <c r="E32" s="16" t="s">
        <v>85</v>
      </c>
      <c r="F32" s="14" t="s">
        <v>86</v>
      </c>
      <c r="G32" s="17">
        <v>124.03400000000001</v>
      </c>
    </row>
    <row r="33" spans="1:7">
      <c r="A33" s="14" t="s">
        <v>76</v>
      </c>
      <c r="B33" s="14" t="s">
        <v>21</v>
      </c>
      <c r="C33" s="14" t="s">
        <v>83</v>
      </c>
      <c r="D33" s="15" t="s">
        <v>88</v>
      </c>
      <c r="E33" s="16" t="s">
        <v>89</v>
      </c>
      <c r="F33" s="14" t="s">
        <v>86</v>
      </c>
      <c r="G33" s="17">
        <v>1488.4079999999999</v>
      </c>
    </row>
    <row r="34" spans="1:7">
      <c r="A34" s="14" t="s">
        <v>79</v>
      </c>
      <c r="B34" s="14" t="s">
        <v>21</v>
      </c>
      <c r="C34" s="14" t="s">
        <v>83</v>
      </c>
      <c r="D34" s="15" t="s">
        <v>91</v>
      </c>
      <c r="E34" s="16" t="s">
        <v>92</v>
      </c>
      <c r="F34" s="14" t="s">
        <v>86</v>
      </c>
      <c r="G34" s="17">
        <v>124.03400000000001</v>
      </c>
    </row>
    <row r="35" spans="1:7">
      <c r="A35" s="14" t="s">
        <v>82</v>
      </c>
      <c r="B35" s="14" t="s">
        <v>21</v>
      </c>
      <c r="C35" s="14" t="s">
        <v>83</v>
      </c>
      <c r="D35" s="15" t="s">
        <v>94</v>
      </c>
      <c r="E35" s="16" t="s">
        <v>95</v>
      </c>
      <c r="F35" s="14" t="s">
        <v>86</v>
      </c>
      <c r="G35" s="17">
        <v>124.03400000000001</v>
      </c>
    </row>
    <row r="36" spans="1:7">
      <c r="A36" s="14" t="s">
        <v>87</v>
      </c>
      <c r="B36" s="14" t="s">
        <v>21</v>
      </c>
      <c r="C36" s="14" t="s">
        <v>83</v>
      </c>
      <c r="D36" s="15" t="s">
        <v>97</v>
      </c>
      <c r="E36" s="16" t="s">
        <v>98</v>
      </c>
      <c r="F36" s="14" t="s">
        <v>86</v>
      </c>
      <c r="G36" s="17">
        <v>124.03400000000001</v>
      </c>
    </row>
    <row r="37" spans="1:7">
      <c r="A37" s="14" t="s">
        <v>90</v>
      </c>
      <c r="B37" s="14" t="s">
        <v>21</v>
      </c>
      <c r="C37" s="14" t="s">
        <v>83</v>
      </c>
      <c r="D37" s="15" t="s">
        <v>100</v>
      </c>
      <c r="E37" s="16" t="s">
        <v>101</v>
      </c>
      <c r="F37" s="14" t="s">
        <v>86</v>
      </c>
      <c r="G37" s="17">
        <v>124.03400000000001</v>
      </c>
    </row>
    <row r="38" spans="1:7">
      <c r="A38" s="11"/>
      <c r="B38" s="12" t="s">
        <v>16</v>
      </c>
      <c r="C38" s="11"/>
      <c r="D38" s="13" t="s">
        <v>102</v>
      </c>
      <c r="E38" s="13" t="s">
        <v>103</v>
      </c>
      <c r="F38" s="11"/>
      <c r="G38" s="11"/>
    </row>
    <row r="39" spans="1:7" ht="20.399999999999999">
      <c r="A39" s="14" t="s">
        <v>93</v>
      </c>
      <c r="B39" s="14" t="s">
        <v>21</v>
      </c>
      <c r="C39" s="14" t="s">
        <v>105</v>
      </c>
      <c r="D39" s="15" t="s">
        <v>106</v>
      </c>
      <c r="E39" s="16" t="s">
        <v>107</v>
      </c>
      <c r="F39" s="14" t="s">
        <v>86</v>
      </c>
      <c r="G39" s="17">
        <v>423.5</v>
      </c>
    </row>
    <row r="40" spans="1:7">
      <c r="A40" s="11"/>
      <c r="B40" s="22" t="s">
        <v>16</v>
      </c>
      <c r="C40" s="11"/>
      <c r="D40" s="23" t="s">
        <v>108</v>
      </c>
      <c r="E40" s="23" t="s">
        <v>109</v>
      </c>
      <c r="F40" s="11"/>
      <c r="G40" s="11"/>
    </row>
    <row r="41" spans="1:7">
      <c r="A41" s="11"/>
      <c r="B41" s="12" t="s">
        <v>16</v>
      </c>
      <c r="C41" s="11"/>
      <c r="D41" s="13" t="s">
        <v>110</v>
      </c>
      <c r="E41" s="13" t="s">
        <v>111</v>
      </c>
      <c r="F41" s="11"/>
      <c r="G41" s="11"/>
    </row>
    <row r="42" spans="1:7">
      <c r="A42" s="14" t="s">
        <v>96</v>
      </c>
      <c r="B42" s="14" t="s">
        <v>21</v>
      </c>
      <c r="C42" s="14" t="s">
        <v>110</v>
      </c>
      <c r="D42" s="15" t="s">
        <v>132</v>
      </c>
      <c r="E42" s="16" t="s">
        <v>133</v>
      </c>
      <c r="F42" s="14" t="s">
        <v>70</v>
      </c>
      <c r="G42" s="17">
        <v>141</v>
      </c>
    </row>
    <row r="43" spans="1:7">
      <c r="A43" s="14" t="s">
        <v>99</v>
      </c>
      <c r="B43" s="14" t="s">
        <v>21</v>
      </c>
      <c r="C43" s="14" t="s">
        <v>110</v>
      </c>
      <c r="D43" s="15" t="s">
        <v>134</v>
      </c>
      <c r="E43" s="16" t="s">
        <v>135</v>
      </c>
      <c r="F43" s="14" t="s">
        <v>127</v>
      </c>
      <c r="G43" s="17">
        <v>1</v>
      </c>
    </row>
    <row r="44" spans="1:7">
      <c r="A44" s="14" t="s">
        <v>104</v>
      </c>
      <c r="B44" s="14" t="s">
        <v>21</v>
      </c>
      <c r="C44" s="14" t="s">
        <v>110</v>
      </c>
      <c r="D44" s="15" t="s">
        <v>119</v>
      </c>
      <c r="E44" s="16" t="s">
        <v>120</v>
      </c>
      <c r="F44" s="14" t="s">
        <v>121</v>
      </c>
      <c r="G44" s="17">
        <v>4.7389999999999999</v>
      </c>
    </row>
    <row r="45" spans="1:7">
      <c r="A45" s="24"/>
      <c r="B45" s="24"/>
      <c r="C45" s="24"/>
      <c r="D45" s="24"/>
      <c r="E45" s="25" t="s">
        <v>122</v>
      </c>
      <c r="F45" s="24"/>
      <c r="G45" s="24"/>
    </row>
    <row r="46" spans="1:7">
      <c r="A46" s="14"/>
      <c r="B46" s="14"/>
      <c r="C46" s="14"/>
      <c r="D46" s="15"/>
      <c r="E46" s="16"/>
      <c r="F46" s="14"/>
      <c r="G46" s="17"/>
    </row>
    <row r="47" spans="1:7">
      <c r="A47" s="14"/>
      <c r="B47" s="14"/>
      <c r="C47" s="14"/>
      <c r="D47" s="15"/>
      <c r="E47" s="16"/>
      <c r="F47" s="14"/>
      <c r="G47" s="17"/>
    </row>
    <row r="48" spans="1:7">
      <c r="A48" s="14"/>
      <c r="B48" s="14"/>
      <c r="C48" s="14"/>
      <c r="D48" s="15"/>
      <c r="E48" s="16"/>
      <c r="F48" s="14"/>
      <c r="G48" s="17"/>
    </row>
    <row r="49" spans="1:7">
      <c r="A49" s="14"/>
      <c r="B49" s="14"/>
      <c r="C49" s="14"/>
      <c r="D49" s="15"/>
      <c r="E49" s="16"/>
      <c r="F49" s="14"/>
      <c r="G49" s="17"/>
    </row>
    <row r="50" spans="1:7">
      <c r="A50" s="14"/>
      <c r="B50" s="14"/>
      <c r="C50" s="14"/>
      <c r="D50" s="15"/>
      <c r="E50" s="16"/>
      <c r="F50" s="14"/>
      <c r="G50" s="17"/>
    </row>
    <row r="51" spans="1:7">
      <c r="A51" s="24"/>
      <c r="B51" s="24"/>
      <c r="C51" s="24"/>
      <c r="D51" s="24"/>
      <c r="E51" s="25"/>
      <c r="F51" s="24"/>
      <c r="G51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0"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3.109375" customWidth="1"/>
    <col min="9" max="9" width="13.664062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'[7]Krycí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'[7]Krycí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'[7]Krycí list'!E9</f>
        <v>Cyklotrasa - úsek č.11,12</v>
      </c>
      <c r="D4" s="4"/>
      <c r="E4" s="4"/>
      <c r="F4" s="4"/>
      <c r="G4" s="4"/>
    </row>
    <row r="5" spans="1:9">
      <c r="A5" s="4" t="s">
        <v>4</v>
      </c>
      <c r="B5" s="4"/>
      <c r="C5" s="4" t="str">
        <f>'[7]Krycí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'[7]Krycí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'[7]Krycí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33</v>
      </c>
      <c r="D16" s="15" t="s">
        <v>128</v>
      </c>
      <c r="E16" s="16" t="s">
        <v>129</v>
      </c>
      <c r="F16" s="14" t="s">
        <v>70</v>
      </c>
      <c r="G16" s="17">
        <v>9.92</v>
      </c>
    </row>
    <row r="17" spans="1:7" ht="20.399999999999999">
      <c r="A17" s="14" t="s">
        <v>26</v>
      </c>
      <c r="B17" s="14" t="s">
        <v>21</v>
      </c>
      <c r="C17" s="14" t="s">
        <v>22</v>
      </c>
      <c r="D17" s="15" t="s">
        <v>27</v>
      </c>
      <c r="E17" s="16" t="s">
        <v>28</v>
      </c>
      <c r="F17" s="14" t="s">
        <v>25</v>
      </c>
      <c r="G17" s="17">
        <v>441</v>
      </c>
    </row>
    <row r="18" spans="1:7">
      <c r="A18" s="14" t="s">
        <v>29</v>
      </c>
      <c r="B18" s="14" t="s">
        <v>21</v>
      </c>
      <c r="C18" s="14" t="s">
        <v>33</v>
      </c>
      <c r="D18" s="15" t="s">
        <v>34</v>
      </c>
      <c r="E18" s="16" t="s">
        <v>35</v>
      </c>
      <c r="F18" s="14" t="s">
        <v>36</v>
      </c>
      <c r="G18" s="17">
        <v>9.92</v>
      </c>
    </row>
    <row r="19" spans="1:7">
      <c r="A19" s="14" t="s">
        <v>32</v>
      </c>
      <c r="B19" s="14" t="s">
        <v>21</v>
      </c>
      <c r="C19" s="14" t="s">
        <v>33</v>
      </c>
      <c r="D19" s="15" t="s">
        <v>44</v>
      </c>
      <c r="E19" s="16" t="s">
        <v>45</v>
      </c>
      <c r="F19" s="14" t="s">
        <v>36</v>
      </c>
      <c r="G19" s="17">
        <v>44.98</v>
      </c>
    </row>
    <row r="20" spans="1:7">
      <c r="A20" s="14" t="s">
        <v>37</v>
      </c>
      <c r="B20" s="14" t="s">
        <v>21</v>
      </c>
      <c r="C20" s="14" t="s">
        <v>33</v>
      </c>
      <c r="D20" s="15" t="s">
        <v>47</v>
      </c>
      <c r="E20" s="16" t="s">
        <v>48</v>
      </c>
      <c r="F20" s="14" t="s">
        <v>36</v>
      </c>
      <c r="G20" s="17">
        <v>44.98</v>
      </c>
    </row>
    <row r="21" spans="1:7">
      <c r="A21" s="14" t="s">
        <v>40</v>
      </c>
      <c r="B21" s="14" t="s">
        <v>21</v>
      </c>
      <c r="C21" s="14" t="s">
        <v>33</v>
      </c>
      <c r="D21" s="15" t="s">
        <v>50</v>
      </c>
      <c r="E21" s="16" t="s">
        <v>51</v>
      </c>
      <c r="F21" s="14" t="s">
        <v>25</v>
      </c>
      <c r="G21" s="17">
        <v>10</v>
      </c>
    </row>
    <row r="22" spans="1:7">
      <c r="A22" s="14" t="s">
        <v>43</v>
      </c>
      <c r="B22" s="14" t="s">
        <v>21</v>
      </c>
      <c r="C22" s="14" t="s">
        <v>53</v>
      </c>
      <c r="D22" s="15" t="s">
        <v>130</v>
      </c>
      <c r="E22" s="16" t="s">
        <v>131</v>
      </c>
      <c r="F22" s="14" t="s">
        <v>36</v>
      </c>
      <c r="G22" s="17">
        <v>8.34</v>
      </c>
    </row>
    <row r="23" spans="1:7">
      <c r="A23" s="11"/>
      <c r="B23" s="12" t="s">
        <v>16</v>
      </c>
      <c r="C23" s="11"/>
      <c r="D23" s="13" t="s">
        <v>37</v>
      </c>
      <c r="E23" s="13" t="s">
        <v>56</v>
      </c>
      <c r="F23" s="11"/>
      <c r="G23" s="11"/>
    </row>
    <row r="24" spans="1:7">
      <c r="A24" s="14" t="s">
        <v>46</v>
      </c>
      <c r="B24" s="14" t="s">
        <v>21</v>
      </c>
      <c r="C24" s="14" t="s">
        <v>22</v>
      </c>
      <c r="D24" s="15" t="s">
        <v>58</v>
      </c>
      <c r="E24" s="16" t="s">
        <v>59</v>
      </c>
      <c r="F24" s="14" t="s">
        <v>25</v>
      </c>
      <c r="G24" s="17">
        <v>467.37</v>
      </c>
    </row>
    <row r="25" spans="1:7">
      <c r="A25" s="14" t="s">
        <v>49</v>
      </c>
      <c r="B25" s="14" t="s">
        <v>21</v>
      </c>
      <c r="C25" s="14" t="s">
        <v>22</v>
      </c>
      <c r="D25" s="15" t="s">
        <v>61</v>
      </c>
      <c r="E25" s="16" t="s">
        <v>62</v>
      </c>
      <c r="F25" s="14" t="s">
        <v>25</v>
      </c>
      <c r="G25" s="17">
        <v>467.37</v>
      </c>
    </row>
    <row r="26" spans="1:7">
      <c r="A26" s="14" t="s">
        <v>52</v>
      </c>
      <c r="B26" s="14" t="s">
        <v>21</v>
      </c>
      <c r="C26" s="14" t="s">
        <v>22</v>
      </c>
      <c r="D26" s="15" t="s">
        <v>64</v>
      </c>
      <c r="E26" s="16" t="s">
        <v>65</v>
      </c>
      <c r="F26" s="14" t="s">
        <v>25</v>
      </c>
      <c r="G26" s="17">
        <v>467.37</v>
      </c>
    </row>
    <row r="27" spans="1:7">
      <c r="A27" s="11"/>
      <c r="B27" s="12" t="s">
        <v>16</v>
      </c>
      <c r="C27" s="11"/>
      <c r="D27" s="13" t="s">
        <v>49</v>
      </c>
      <c r="E27" s="13" t="s">
        <v>66</v>
      </c>
      <c r="F27" s="11"/>
      <c r="G27" s="11"/>
    </row>
    <row r="28" spans="1:7">
      <c r="A28" s="14" t="s">
        <v>57</v>
      </c>
      <c r="B28" s="14" t="s">
        <v>21</v>
      </c>
      <c r="C28" s="14" t="s">
        <v>22</v>
      </c>
      <c r="D28" s="15" t="s">
        <v>77</v>
      </c>
      <c r="E28" s="16" t="s">
        <v>78</v>
      </c>
      <c r="F28" s="14" t="s">
        <v>70</v>
      </c>
      <c r="G28" s="17">
        <v>63.5</v>
      </c>
    </row>
    <row r="29" spans="1:7">
      <c r="A29" s="18" t="s">
        <v>60</v>
      </c>
      <c r="B29" s="18" t="s">
        <v>72</v>
      </c>
      <c r="C29" s="18" t="s">
        <v>73</v>
      </c>
      <c r="D29" s="19" t="s">
        <v>80</v>
      </c>
      <c r="E29" s="20" t="s">
        <v>81</v>
      </c>
      <c r="F29" s="18" t="s">
        <v>70</v>
      </c>
      <c r="G29" s="21">
        <v>64.135000000000005</v>
      </c>
    </row>
    <row r="30" spans="1:7">
      <c r="A30" s="14" t="s">
        <v>63</v>
      </c>
      <c r="B30" s="14" t="s">
        <v>21</v>
      </c>
      <c r="C30" s="14" t="s">
        <v>83</v>
      </c>
      <c r="D30" s="15" t="s">
        <v>84</v>
      </c>
      <c r="E30" s="16" t="s">
        <v>85</v>
      </c>
      <c r="F30" s="14" t="s">
        <v>86</v>
      </c>
      <c r="G30" s="17">
        <v>45.689</v>
      </c>
    </row>
    <row r="31" spans="1:7">
      <c r="A31" s="14" t="s">
        <v>67</v>
      </c>
      <c r="B31" s="14" t="s">
        <v>21</v>
      </c>
      <c r="C31" s="14" t="s">
        <v>83</v>
      </c>
      <c r="D31" s="15" t="s">
        <v>88</v>
      </c>
      <c r="E31" s="16" t="s">
        <v>89</v>
      </c>
      <c r="F31" s="14" t="s">
        <v>86</v>
      </c>
      <c r="G31" s="17">
        <v>548.26800000000003</v>
      </c>
    </row>
    <row r="32" spans="1:7">
      <c r="A32" s="14" t="s">
        <v>71</v>
      </c>
      <c r="B32" s="14" t="s">
        <v>21</v>
      </c>
      <c r="C32" s="14" t="s">
        <v>83</v>
      </c>
      <c r="D32" s="15" t="s">
        <v>91</v>
      </c>
      <c r="E32" s="16" t="s">
        <v>92</v>
      </c>
      <c r="F32" s="14" t="s">
        <v>86</v>
      </c>
      <c r="G32" s="17">
        <v>45.689</v>
      </c>
    </row>
    <row r="33" spans="1:7">
      <c r="A33" s="14" t="s">
        <v>76</v>
      </c>
      <c r="B33" s="14" t="s">
        <v>21</v>
      </c>
      <c r="C33" s="14" t="s">
        <v>83</v>
      </c>
      <c r="D33" s="15" t="s">
        <v>94</v>
      </c>
      <c r="E33" s="16" t="s">
        <v>95</v>
      </c>
      <c r="F33" s="14" t="s">
        <v>86</v>
      </c>
      <c r="G33" s="17">
        <v>45.689</v>
      </c>
    </row>
    <row r="34" spans="1:7">
      <c r="A34" s="14" t="s">
        <v>79</v>
      </c>
      <c r="B34" s="14" t="s">
        <v>21</v>
      </c>
      <c r="C34" s="14" t="s">
        <v>83</v>
      </c>
      <c r="D34" s="15" t="s">
        <v>97</v>
      </c>
      <c r="E34" s="16" t="s">
        <v>98</v>
      </c>
      <c r="F34" s="14" t="s">
        <v>86</v>
      </c>
      <c r="G34" s="17">
        <v>45.689</v>
      </c>
    </row>
    <row r="35" spans="1:7">
      <c r="A35" s="14" t="s">
        <v>82</v>
      </c>
      <c r="B35" s="14" t="s">
        <v>21</v>
      </c>
      <c r="C35" s="14" t="s">
        <v>83</v>
      </c>
      <c r="D35" s="15" t="s">
        <v>100</v>
      </c>
      <c r="E35" s="16" t="s">
        <v>101</v>
      </c>
      <c r="F35" s="14" t="s">
        <v>86</v>
      </c>
      <c r="G35" s="17">
        <v>45.689</v>
      </c>
    </row>
    <row r="36" spans="1:7">
      <c r="A36" s="11"/>
      <c r="B36" s="12" t="s">
        <v>16</v>
      </c>
      <c r="C36" s="11"/>
      <c r="D36" s="13" t="s">
        <v>102</v>
      </c>
      <c r="E36" s="13" t="s">
        <v>103</v>
      </c>
      <c r="F36" s="11"/>
      <c r="G36" s="11"/>
    </row>
    <row r="37" spans="1:7" ht="20.399999999999999">
      <c r="A37" s="14" t="s">
        <v>87</v>
      </c>
      <c r="B37" s="14" t="s">
        <v>21</v>
      </c>
      <c r="C37" s="14" t="s">
        <v>105</v>
      </c>
      <c r="D37" s="15" t="s">
        <v>106</v>
      </c>
      <c r="E37" s="16" t="s">
        <v>107</v>
      </c>
      <c r="F37" s="14" t="s">
        <v>86</v>
      </c>
      <c r="G37" s="17">
        <v>157.41</v>
      </c>
    </row>
    <row r="38" spans="1:7">
      <c r="A38" s="11"/>
      <c r="B38" s="22" t="s">
        <v>16</v>
      </c>
      <c r="C38" s="11"/>
      <c r="D38" s="23" t="s">
        <v>108</v>
      </c>
      <c r="E38" s="23" t="s">
        <v>109</v>
      </c>
      <c r="F38" s="11"/>
      <c r="G38" s="11"/>
    </row>
    <row r="39" spans="1:7">
      <c r="A39" s="11"/>
      <c r="B39" s="12" t="s">
        <v>16</v>
      </c>
      <c r="C39" s="11"/>
      <c r="D39" s="13" t="s">
        <v>110</v>
      </c>
      <c r="E39" s="13" t="s">
        <v>111</v>
      </c>
      <c r="F39" s="11"/>
      <c r="G39" s="11"/>
    </row>
    <row r="40" spans="1:7">
      <c r="A40" s="14" t="s">
        <v>90</v>
      </c>
      <c r="B40" s="14" t="s">
        <v>21</v>
      </c>
      <c r="C40" s="14" t="s">
        <v>110</v>
      </c>
      <c r="D40" s="15" t="s">
        <v>132</v>
      </c>
      <c r="E40" s="16" t="s">
        <v>133</v>
      </c>
      <c r="F40" s="14" t="s">
        <v>70</v>
      </c>
      <c r="G40" s="17">
        <v>3.1</v>
      </c>
    </row>
    <row r="41" spans="1:7">
      <c r="A41" s="14" t="s">
        <v>93</v>
      </c>
      <c r="B41" s="14" t="s">
        <v>21</v>
      </c>
      <c r="C41" s="14" t="s">
        <v>110</v>
      </c>
      <c r="D41" s="15" t="s">
        <v>116</v>
      </c>
      <c r="E41" s="16" t="s">
        <v>117</v>
      </c>
      <c r="F41" s="14" t="s">
        <v>70</v>
      </c>
      <c r="G41" s="17">
        <v>61.6</v>
      </c>
    </row>
    <row r="42" spans="1:7">
      <c r="A42" s="14" t="s">
        <v>96</v>
      </c>
      <c r="B42" s="14" t="s">
        <v>21</v>
      </c>
      <c r="C42" s="14" t="s">
        <v>110</v>
      </c>
      <c r="D42" s="15" t="s">
        <v>151</v>
      </c>
      <c r="E42" s="16" t="s">
        <v>152</v>
      </c>
      <c r="F42" s="14" t="s">
        <v>25</v>
      </c>
      <c r="G42" s="17">
        <v>13.9</v>
      </c>
    </row>
    <row r="43" spans="1:7">
      <c r="A43" s="14" t="s">
        <v>99</v>
      </c>
      <c r="B43" s="14" t="s">
        <v>21</v>
      </c>
      <c r="C43" s="14" t="s">
        <v>110</v>
      </c>
      <c r="D43" s="15" t="s">
        <v>119</v>
      </c>
      <c r="E43" s="16" t="s">
        <v>120</v>
      </c>
      <c r="F43" s="14" t="s">
        <v>121</v>
      </c>
      <c r="G43" s="17">
        <v>3.024</v>
      </c>
    </row>
    <row r="44" spans="1:7">
      <c r="A44" s="24"/>
      <c r="B44" s="24"/>
      <c r="C44" s="24"/>
      <c r="D44" s="24"/>
      <c r="E44" s="25" t="s">
        <v>122</v>
      </c>
      <c r="F44" s="24"/>
      <c r="G44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11" sqref="H11:I13"/>
    </sheetView>
  </sheetViews>
  <sheetFormatPr defaultRowHeight="14.4"/>
  <cols>
    <col min="1" max="1" width="5.77734375" customWidth="1"/>
    <col min="2" max="2" width="4.5546875" customWidth="1"/>
    <col min="3" max="3" width="4.77734375" customWidth="1"/>
    <col min="4" max="4" width="12.77734375" customWidth="1"/>
    <col min="5" max="5" width="55.77734375" customWidth="1"/>
    <col min="6" max="6" width="4.77734375" customWidth="1"/>
    <col min="7" max="7" width="9.5546875" customWidth="1"/>
    <col min="8" max="8" width="12.5546875" customWidth="1"/>
    <col min="9" max="9" width="13.5546875" customWidth="1"/>
  </cols>
  <sheetData>
    <row r="1" spans="1:9" ht="17.399999999999999">
      <c r="A1" s="1" t="s">
        <v>0</v>
      </c>
      <c r="B1" s="2"/>
      <c r="C1" s="2"/>
      <c r="D1" s="2"/>
      <c r="E1" s="2"/>
      <c r="F1" s="2"/>
      <c r="G1" s="2"/>
    </row>
    <row r="2" spans="1:9">
      <c r="A2" s="3" t="s">
        <v>1</v>
      </c>
      <c r="B2" s="4"/>
      <c r="C2" s="4" t="str">
        <f>'[8]Krycí list'!E5</f>
        <v>Cyklotrasa Mlynárce - Diely - Klokočina</v>
      </c>
      <c r="D2" s="4"/>
      <c r="E2" s="4"/>
      <c r="F2" s="4"/>
      <c r="G2" s="4"/>
    </row>
    <row r="3" spans="1:9">
      <c r="A3" s="3" t="s">
        <v>2</v>
      </c>
      <c r="B3" s="4"/>
      <c r="C3" s="4" t="str">
        <f>'[8]Krycí list'!E7</f>
        <v>Cyklistická dokumentácia</v>
      </c>
      <c r="D3" s="4"/>
      <c r="E3" s="4"/>
      <c r="F3" s="4"/>
      <c r="G3" s="4"/>
    </row>
    <row r="4" spans="1:9">
      <c r="A4" s="3" t="s">
        <v>3</v>
      </c>
      <c r="B4" s="4"/>
      <c r="C4" s="4" t="str">
        <f>'[8]Krycí list'!E9</f>
        <v>Konečné terénne úpravy</v>
      </c>
      <c r="D4" s="4"/>
      <c r="E4" s="4"/>
      <c r="F4" s="4"/>
      <c r="G4" s="4"/>
    </row>
    <row r="5" spans="1:9">
      <c r="A5" s="4" t="s">
        <v>4</v>
      </c>
      <c r="B5" s="4"/>
      <c r="C5" s="4" t="str">
        <f>'[8]Krycí list'!P5</f>
        <v xml:space="preserve"> </v>
      </c>
      <c r="D5" s="4"/>
      <c r="E5" s="4"/>
      <c r="F5" s="4"/>
      <c r="G5" s="4"/>
    </row>
    <row r="6" spans="1:9">
      <c r="A6" s="4"/>
      <c r="B6" s="4"/>
      <c r="C6" s="4"/>
      <c r="D6" s="4"/>
      <c r="E6" s="4"/>
      <c r="F6" s="4"/>
      <c r="G6" s="4"/>
    </row>
    <row r="7" spans="1:9">
      <c r="A7" s="4" t="s">
        <v>5</v>
      </c>
      <c r="B7" s="4"/>
      <c r="C7" s="4" t="str">
        <f>'[8]Krycí list'!E26</f>
        <v>Mesto Nitra</v>
      </c>
      <c r="D7" s="4"/>
      <c r="E7" s="4"/>
      <c r="F7" s="4"/>
      <c r="G7" s="4"/>
    </row>
    <row r="8" spans="1:9">
      <c r="A8" s="4" t="s">
        <v>6</v>
      </c>
      <c r="B8" s="4"/>
      <c r="C8" s="4" t="str">
        <f>'[8]Krycí list'!E28</f>
        <v xml:space="preserve"> </v>
      </c>
      <c r="D8" s="4"/>
      <c r="E8" s="4"/>
      <c r="F8" s="4"/>
      <c r="G8" s="4"/>
    </row>
    <row r="9" spans="1:9">
      <c r="A9" s="4" t="s">
        <v>7</v>
      </c>
      <c r="B9" s="4"/>
      <c r="C9" s="4" t="s">
        <v>8</v>
      </c>
      <c r="D9" s="4"/>
      <c r="E9" s="4"/>
      <c r="F9" s="4"/>
      <c r="G9" s="4"/>
    </row>
    <row r="10" spans="1:9">
      <c r="A10" s="2"/>
      <c r="B10" s="2"/>
      <c r="C10" s="2"/>
      <c r="D10" s="2"/>
      <c r="E10" s="2"/>
      <c r="F10" s="2"/>
      <c r="G10" s="2"/>
    </row>
    <row r="11" spans="1:9" ht="20.399999999999999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173" t="s">
        <v>429</v>
      </c>
      <c r="I11" s="173" t="s">
        <v>430</v>
      </c>
    </row>
    <row r="12" spans="1:9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174">
        <v>8</v>
      </c>
      <c r="I12" s="174">
        <v>9</v>
      </c>
    </row>
    <row r="13" spans="1:9">
      <c r="A13" s="2"/>
      <c r="B13" s="2"/>
      <c r="C13" s="2"/>
      <c r="D13" s="2"/>
      <c r="E13" s="2"/>
      <c r="F13" s="2"/>
      <c r="G13" s="2"/>
      <c r="H13" s="175"/>
      <c r="I13" s="175"/>
    </row>
    <row r="14" spans="1:9">
      <c r="A14" s="9"/>
      <c r="B14" s="10" t="s">
        <v>16</v>
      </c>
      <c r="C14" s="9"/>
      <c r="D14" s="9" t="s">
        <v>17</v>
      </c>
      <c r="E14" s="9" t="s">
        <v>18</v>
      </c>
      <c r="F14" s="9"/>
      <c r="G14" s="9"/>
    </row>
    <row r="15" spans="1:9">
      <c r="A15" s="11"/>
      <c r="B15" s="12" t="s">
        <v>16</v>
      </c>
      <c r="C15" s="11"/>
      <c r="D15" s="13" t="s">
        <v>19</v>
      </c>
      <c r="E15" s="13" t="s">
        <v>20</v>
      </c>
      <c r="F15" s="11"/>
      <c r="G15" s="11"/>
    </row>
    <row r="16" spans="1:9">
      <c r="A16" s="14" t="s">
        <v>19</v>
      </c>
      <c r="B16" s="14" t="s">
        <v>21</v>
      </c>
      <c r="C16" s="14" t="s">
        <v>53</v>
      </c>
      <c r="D16" s="15" t="s">
        <v>161</v>
      </c>
      <c r="E16" s="16" t="s">
        <v>162</v>
      </c>
      <c r="F16" s="14" t="s">
        <v>25</v>
      </c>
      <c r="G16" s="17">
        <v>2130.98</v>
      </c>
    </row>
    <row r="17" spans="1:7">
      <c r="A17" s="14" t="s">
        <v>26</v>
      </c>
      <c r="B17" s="14" t="s">
        <v>21</v>
      </c>
      <c r="C17" s="14" t="s">
        <v>53</v>
      </c>
      <c r="D17" s="15" t="s">
        <v>163</v>
      </c>
      <c r="E17" s="16" t="s">
        <v>164</v>
      </c>
      <c r="F17" s="14" t="s">
        <v>25</v>
      </c>
      <c r="G17" s="17">
        <v>1062</v>
      </c>
    </row>
    <row r="18" spans="1:7" ht="20.399999999999999">
      <c r="A18" s="14" t="s">
        <v>29</v>
      </c>
      <c r="B18" s="14" t="s">
        <v>21</v>
      </c>
      <c r="C18" s="14" t="s">
        <v>53</v>
      </c>
      <c r="D18" s="15" t="s">
        <v>165</v>
      </c>
      <c r="E18" s="16" t="s">
        <v>166</v>
      </c>
      <c r="F18" s="14" t="s">
        <v>25</v>
      </c>
      <c r="G18" s="17">
        <v>106.2</v>
      </c>
    </row>
    <row r="19" spans="1:7">
      <c r="A19" s="14" t="s">
        <v>32</v>
      </c>
      <c r="B19" s="14" t="s">
        <v>21</v>
      </c>
      <c r="C19" s="14" t="s">
        <v>53</v>
      </c>
      <c r="D19" s="15" t="s">
        <v>167</v>
      </c>
      <c r="E19" s="16" t="s">
        <v>168</v>
      </c>
      <c r="F19" s="14" t="s">
        <v>25</v>
      </c>
      <c r="G19" s="17">
        <v>1062</v>
      </c>
    </row>
    <row r="20" spans="1:7">
      <c r="A20" s="14" t="s">
        <v>37</v>
      </c>
      <c r="B20" s="14" t="s">
        <v>21</v>
      </c>
      <c r="C20" s="14" t="s">
        <v>53</v>
      </c>
      <c r="D20" s="15" t="s">
        <v>169</v>
      </c>
      <c r="E20" s="16" t="s">
        <v>170</v>
      </c>
      <c r="F20" s="14" t="s">
        <v>25</v>
      </c>
      <c r="G20" s="17">
        <v>1062</v>
      </c>
    </row>
    <row r="21" spans="1:7">
      <c r="A21" s="14" t="s">
        <v>40</v>
      </c>
      <c r="B21" s="14" t="s">
        <v>21</v>
      </c>
      <c r="C21" s="14" t="s">
        <v>53</v>
      </c>
      <c r="D21" s="15" t="s">
        <v>171</v>
      </c>
      <c r="E21" s="16" t="s">
        <v>172</v>
      </c>
      <c r="F21" s="14" t="s">
        <v>25</v>
      </c>
      <c r="G21" s="17">
        <v>3186</v>
      </c>
    </row>
    <row r="22" spans="1:7">
      <c r="A22" s="14" t="s">
        <v>43</v>
      </c>
      <c r="B22" s="14" t="s">
        <v>21</v>
      </c>
      <c r="C22" s="14" t="s">
        <v>53</v>
      </c>
      <c r="D22" s="15" t="s">
        <v>173</v>
      </c>
      <c r="E22" s="16" t="s">
        <v>174</v>
      </c>
      <c r="F22" s="14" t="s">
        <v>25</v>
      </c>
      <c r="G22" s="17">
        <v>2130.98</v>
      </c>
    </row>
    <row r="23" spans="1:7">
      <c r="A23" s="18" t="s">
        <v>46</v>
      </c>
      <c r="B23" s="18" t="s">
        <v>72</v>
      </c>
      <c r="C23" s="18" t="s">
        <v>73</v>
      </c>
      <c r="D23" s="19" t="s">
        <v>175</v>
      </c>
      <c r="E23" s="20" t="s">
        <v>176</v>
      </c>
      <c r="F23" s="18" t="s">
        <v>25</v>
      </c>
      <c r="G23" s="21">
        <v>2130.98</v>
      </c>
    </row>
    <row r="24" spans="1:7">
      <c r="A24" s="18" t="s">
        <v>49</v>
      </c>
      <c r="B24" s="18" t="s">
        <v>72</v>
      </c>
      <c r="C24" s="18" t="s">
        <v>73</v>
      </c>
      <c r="D24" s="19" t="s">
        <v>177</v>
      </c>
      <c r="E24" s="20" t="s">
        <v>178</v>
      </c>
      <c r="F24" s="18" t="s">
        <v>25</v>
      </c>
      <c r="G24" s="21">
        <v>213.09800000000001</v>
      </c>
    </row>
    <row r="25" spans="1:7" ht="20.399999999999999">
      <c r="A25" s="14" t="s">
        <v>52</v>
      </c>
      <c r="B25" s="14" t="s">
        <v>21</v>
      </c>
      <c r="C25" s="14" t="s">
        <v>53</v>
      </c>
      <c r="D25" s="15" t="s">
        <v>179</v>
      </c>
      <c r="E25" s="16" t="s">
        <v>180</v>
      </c>
      <c r="F25" s="14" t="s">
        <v>25</v>
      </c>
      <c r="G25" s="17">
        <v>8.0399999999999991</v>
      </c>
    </row>
    <row r="26" spans="1:7">
      <c r="A26" s="24"/>
      <c r="B26" s="24"/>
      <c r="C26" s="24"/>
      <c r="D26" s="24"/>
      <c r="E26" s="25" t="s">
        <v>122</v>
      </c>
      <c r="F26" s="24"/>
      <c r="G26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selection activeCell="H12" sqref="H12"/>
    </sheetView>
  </sheetViews>
  <sheetFormatPr defaultRowHeight="14.4"/>
  <cols>
    <col min="1" max="1" width="5.21875" customWidth="1"/>
    <col min="2" max="2" width="6.21875" customWidth="1"/>
    <col min="3" max="3" width="11.77734375" customWidth="1"/>
    <col min="4" max="4" width="39.77734375" customWidth="1"/>
    <col min="5" max="5" width="4.21875" customWidth="1"/>
    <col min="6" max="6" width="12.5546875" customWidth="1"/>
    <col min="7" max="7" width="14.77734375" customWidth="1"/>
    <col min="8" max="8" width="13.33203125" customWidth="1"/>
  </cols>
  <sheetData>
    <row r="1" spans="1:8" ht="17.399999999999999">
      <c r="A1" s="26" t="s">
        <v>181</v>
      </c>
      <c r="B1" s="27"/>
      <c r="C1" s="27"/>
      <c r="D1" s="27"/>
      <c r="E1" s="27"/>
      <c r="F1" s="28"/>
      <c r="G1" s="27"/>
      <c r="H1" s="27"/>
    </row>
    <row r="2" spans="1:8">
      <c r="A2" s="29" t="s">
        <v>182</v>
      </c>
      <c r="B2" s="30"/>
      <c r="C2" s="30"/>
      <c r="D2" s="30"/>
      <c r="E2" s="30"/>
      <c r="F2" s="28"/>
      <c r="G2" s="27"/>
      <c r="H2" s="27"/>
    </row>
    <row r="3" spans="1:8">
      <c r="A3" s="29" t="s">
        <v>183</v>
      </c>
      <c r="B3" s="30"/>
      <c r="C3" s="30"/>
      <c r="D3" s="30"/>
      <c r="E3" s="27"/>
      <c r="F3" s="28"/>
      <c r="G3" s="27"/>
      <c r="H3" s="27"/>
    </row>
    <row r="4" spans="1:8">
      <c r="A4" s="176"/>
      <c r="B4" s="176"/>
      <c r="C4" s="29"/>
      <c r="D4" s="30"/>
      <c r="E4" s="27"/>
      <c r="F4" s="28"/>
      <c r="G4" s="27"/>
      <c r="H4" s="27"/>
    </row>
    <row r="5" spans="1:8">
      <c r="A5" s="30" t="s">
        <v>184</v>
      </c>
      <c r="B5" s="30"/>
      <c r="C5" s="30"/>
      <c r="D5" s="30"/>
      <c r="E5" s="27"/>
      <c r="F5" s="28"/>
      <c r="G5" s="27"/>
      <c r="H5" s="30" t="s">
        <v>185</v>
      </c>
    </row>
    <row r="6" spans="1:8" ht="15" thickBot="1">
      <c r="A6" s="27"/>
      <c r="B6" s="27"/>
      <c r="C6" s="27"/>
      <c r="D6" s="27"/>
      <c r="E6" s="27"/>
      <c r="F6" s="28"/>
      <c r="G6" s="27"/>
      <c r="H6" s="27"/>
    </row>
    <row r="7" spans="1:8" ht="21" thickBot="1">
      <c r="A7" s="31" t="s">
        <v>9</v>
      </c>
      <c r="B7" s="31" t="s">
        <v>11</v>
      </c>
      <c r="C7" s="31" t="s">
        <v>12</v>
      </c>
      <c r="D7" s="31" t="s">
        <v>13</v>
      </c>
      <c r="E7" s="31" t="s">
        <v>14</v>
      </c>
      <c r="F7" s="32" t="s">
        <v>15</v>
      </c>
      <c r="G7" s="31" t="s">
        <v>186</v>
      </c>
      <c r="H7" s="31" t="s">
        <v>187</v>
      </c>
    </row>
    <row r="8" spans="1:8" ht="15" thickBot="1">
      <c r="A8" s="33" t="s">
        <v>19</v>
      </c>
      <c r="B8" s="33" t="s">
        <v>26</v>
      </c>
      <c r="C8" s="33" t="s">
        <v>29</v>
      </c>
      <c r="D8" s="33" t="s">
        <v>32</v>
      </c>
      <c r="E8" s="33" t="s">
        <v>37</v>
      </c>
      <c r="F8" s="32" t="s">
        <v>40</v>
      </c>
      <c r="G8" s="33" t="s">
        <v>43</v>
      </c>
      <c r="H8" s="33" t="s">
        <v>46</v>
      </c>
    </row>
    <row r="9" spans="1:8">
      <c r="A9" s="27"/>
      <c r="B9" s="27"/>
      <c r="C9" s="27"/>
      <c r="D9" s="27"/>
      <c r="E9" s="27"/>
      <c r="F9" s="28"/>
      <c r="G9" s="27"/>
      <c r="H9" s="27"/>
    </row>
    <row r="10" spans="1:8">
      <c r="A10" s="34"/>
      <c r="B10" s="35"/>
      <c r="C10" s="35" t="s">
        <v>17</v>
      </c>
      <c r="D10" s="35" t="s">
        <v>188</v>
      </c>
      <c r="E10" s="35"/>
      <c r="F10" s="36"/>
      <c r="G10" s="37"/>
      <c r="H10" s="37"/>
    </row>
    <row r="11" spans="1:8" ht="15" thickBot="1">
      <c r="A11" s="38"/>
      <c r="B11" s="39"/>
      <c r="C11" s="39" t="s">
        <v>19</v>
      </c>
      <c r="D11" s="39" t="s">
        <v>189</v>
      </c>
      <c r="E11" s="39"/>
      <c r="F11" s="40"/>
      <c r="G11" s="41"/>
      <c r="H11" s="41"/>
    </row>
    <row r="12" spans="1:8" ht="22.2" thickBot="1">
      <c r="A12" s="42">
        <v>1</v>
      </c>
      <c r="B12" s="43" t="s">
        <v>22</v>
      </c>
      <c r="C12" s="43" t="s">
        <v>190</v>
      </c>
      <c r="D12" s="43" t="s">
        <v>191</v>
      </c>
      <c r="E12" s="43" t="s">
        <v>25</v>
      </c>
      <c r="F12" s="44">
        <v>210</v>
      </c>
      <c r="G12" s="45"/>
      <c r="H12" s="46"/>
    </row>
    <row r="13" spans="1:8" ht="15" thickBot="1">
      <c r="A13" s="47"/>
      <c r="B13" s="48"/>
      <c r="C13" s="48"/>
      <c r="D13" s="48" t="s">
        <v>192</v>
      </c>
      <c r="E13" s="48"/>
      <c r="F13" s="49"/>
      <c r="G13" s="50"/>
      <c r="H13" s="51"/>
    </row>
    <row r="14" spans="1:8" ht="15" thickBot="1">
      <c r="A14" s="52"/>
      <c r="B14" s="53"/>
      <c r="C14" s="53"/>
      <c r="D14" s="53" t="s">
        <v>193</v>
      </c>
      <c r="E14" s="53"/>
      <c r="F14" s="54">
        <v>210</v>
      </c>
      <c r="G14" s="55"/>
      <c r="H14" s="56"/>
    </row>
    <row r="15" spans="1:8" ht="15" thickBot="1">
      <c r="A15" s="38"/>
      <c r="B15" s="39"/>
      <c r="C15" s="39" t="s">
        <v>49</v>
      </c>
      <c r="D15" s="39" t="s">
        <v>194</v>
      </c>
      <c r="E15" s="39"/>
      <c r="F15" s="40"/>
      <c r="G15" s="41"/>
      <c r="H15" s="41"/>
    </row>
    <row r="16" spans="1:8" ht="22.2" thickBot="1">
      <c r="A16" s="42">
        <v>2</v>
      </c>
      <c r="B16" s="43" t="s">
        <v>22</v>
      </c>
      <c r="C16" s="43" t="s">
        <v>195</v>
      </c>
      <c r="D16" s="43" t="s">
        <v>196</v>
      </c>
      <c r="E16" s="43" t="s">
        <v>127</v>
      </c>
      <c r="F16" s="44">
        <v>101</v>
      </c>
      <c r="G16" s="45"/>
      <c r="H16" s="46"/>
    </row>
    <row r="17" spans="1:8">
      <c r="A17" s="57">
        <v>3</v>
      </c>
      <c r="B17" s="58" t="s">
        <v>197</v>
      </c>
      <c r="C17" s="58" t="s">
        <v>198</v>
      </c>
      <c r="D17" s="58" t="s">
        <v>199</v>
      </c>
      <c r="E17" s="58" t="s">
        <v>127</v>
      </c>
      <c r="F17" s="59">
        <v>83</v>
      </c>
      <c r="G17" s="60"/>
      <c r="H17" s="61"/>
    </row>
    <row r="18" spans="1:8">
      <c r="A18" s="62">
        <v>4</v>
      </c>
      <c r="B18" s="63" t="s">
        <v>197</v>
      </c>
      <c r="C18" s="63" t="s">
        <v>200</v>
      </c>
      <c r="D18" s="63" t="s">
        <v>201</v>
      </c>
      <c r="E18" s="63" t="s">
        <v>127</v>
      </c>
      <c r="F18" s="64">
        <v>83</v>
      </c>
      <c r="G18" s="65"/>
      <c r="H18" s="66"/>
    </row>
    <row r="19" spans="1:8">
      <c r="A19" s="62">
        <v>5</v>
      </c>
      <c r="B19" s="63" t="s">
        <v>197</v>
      </c>
      <c r="C19" s="63" t="s">
        <v>202</v>
      </c>
      <c r="D19" s="63" t="s">
        <v>203</v>
      </c>
      <c r="E19" s="63" t="s">
        <v>127</v>
      </c>
      <c r="F19" s="64">
        <v>166</v>
      </c>
      <c r="G19" s="65"/>
      <c r="H19" s="66"/>
    </row>
    <row r="20" spans="1:8" ht="21.6">
      <c r="A20" s="62">
        <v>6</v>
      </c>
      <c r="B20" s="63" t="s">
        <v>197</v>
      </c>
      <c r="C20" s="63" t="s">
        <v>204</v>
      </c>
      <c r="D20" s="63" t="s">
        <v>205</v>
      </c>
      <c r="E20" s="63" t="s">
        <v>127</v>
      </c>
      <c r="F20" s="64">
        <v>2</v>
      </c>
      <c r="G20" s="65"/>
      <c r="H20" s="66"/>
    </row>
    <row r="21" spans="1:8" ht="21.6">
      <c r="A21" s="62">
        <v>7</v>
      </c>
      <c r="B21" s="63" t="s">
        <v>197</v>
      </c>
      <c r="C21" s="63" t="s">
        <v>206</v>
      </c>
      <c r="D21" s="63" t="s">
        <v>207</v>
      </c>
      <c r="E21" s="63" t="s">
        <v>127</v>
      </c>
      <c r="F21" s="64">
        <v>11</v>
      </c>
      <c r="G21" s="65"/>
      <c r="H21" s="66"/>
    </row>
    <row r="22" spans="1:8" ht="21.6">
      <c r="A22" s="62">
        <v>8</v>
      </c>
      <c r="B22" s="63" t="s">
        <v>197</v>
      </c>
      <c r="C22" s="63" t="s">
        <v>208</v>
      </c>
      <c r="D22" s="63" t="s">
        <v>209</v>
      </c>
      <c r="E22" s="63" t="s">
        <v>127</v>
      </c>
      <c r="F22" s="64">
        <v>26</v>
      </c>
      <c r="G22" s="65"/>
      <c r="H22" s="66"/>
    </row>
    <row r="23" spans="1:8" ht="21.6">
      <c r="A23" s="62">
        <v>9</v>
      </c>
      <c r="B23" s="63" t="s">
        <v>197</v>
      </c>
      <c r="C23" s="63" t="s">
        <v>210</v>
      </c>
      <c r="D23" s="63" t="s">
        <v>211</v>
      </c>
      <c r="E23" s="63" t="s">
        <v>127</v>
      </c>
      <c r="F23" s="64">
        <v>14</v>
      </c>
      <c r="G23" s="65"/>
      <c r="H23" s="66"/>
    </row>
    <row r="24" spans="1:8" ht="21.6">
      <c r="A24" s="62">
        <v>10</v>
      </c>
      <c r="B24" s="63" t="s">
        <v>197</v>
      </c>
      <c r="C24" s="63" t="s">
        <v>212</v>
      </c>
      <c r="D24" s="63" t="s">
        <v>213</v>
      </c>
      <c r="E24" s="63" t="s">
        <v>127</v>
      </c>
      <c r="F24" s="64">
        <v>22</v>
      </c>
      <c r="G24" s="65"/>
      <c r="H24" s="66"/>
    </row>
    <row r="25" spans="1:8" ht="21.6">
      <c r="A25" s="62">
        <v>11</v>
      </c>
      <c r="B25" s="63" t="s">
        <v>197</v>
      </c>
      <c r="C25" s="63" t="s">
        <v>214</v>
      </c>
      <c r="D25" s="63" t="s">
        <v>215</v>
      </c>
      <c r="E25" s="63" t="s">
        <v>127</v>
      </c>
      <c r="F25" s="64">
        <v>3</v>
      </c>
      <c r="G25" s="65"/>
      <c r="H25" s="66"/>
    </row>
    <row r="26" spans="1:8" ht="21.6">
      <c r="A26" s="62">
        <v>12</v>
      </c>
      <c r="B26" s="63" t="s">
        <v>197</v>
      </c>
      <c r="C26" s="63" t="s">
        <v>216</v>
      </c>
      <c r="D26" s="63" t="s">
        <v>217</v>
      </c>
      <c r="E26" s="63" t="s">
        <v>127</v>
      </c>
      <c r="F26" s="64">
        <v>5</v>
      </c>
      <c r="G26" s="65"/>
      <c r="H26" s="66"/>
    </row>
    <row r="27" spans="1:8" ht="21.6">
      <c r="A27" s="62">
        <v>13</v>
      </c>
      <c r="B27" s="63" t="s">
        <v>197</v>
      </c>
      <c r="C27" s="63" t="s">
        <v>218</v>
      </c>
      <c r="D27" s="63" t="s">
        <v>219</v>
      </c>
      <c r="E27" s="63" t="s">
        <v>127</v>
      </c>
      <c r="F27" s="64">
        <v>1</v>
      </c>
      <c r="G27" s="65"/>
      <c r="H27" s="66"/>
    </row>
    <row r="28" spans="1:8" ht="21.6">
      <c r="A28" s="62">
        <v>14</v>
      </c>
      <c r="B28" s="63" t="s">
        <v>197</v>
      </c>
      <c r="C28" s="63" t="s">
        <v>220</v>
      </c>
      <c r="D28" s="63" t="s">
        <v>221</v>
      </c>
      <c r="E28" s="63" t="s">
        <v>127</v>
      </c>
      <c r="F28" s="64">
        <v>2</v>
      </c>
      <c r="G28" s="65"/>
      <c r="H28" s="66"/>
    </row>
    <row r="29" spans="1:8" ht="21.6">
      <c r="A29" s="62">
        <v>15</v>
      </c>
      <c r="B29" s="63" t="s">
        <v>197</v>
      </c>
      <c r="C29" s="63" t="s">
        <v>222</v>
      </c>
      <c r="D29" s="63" t="s">
        <v>223</v>
      </c>
      <c r="E29" s="63" t="s">
        <v>127</v>
      </c>
      <c r="F29" s="64">
        <v>9</v>
      </c>
      <c r="G29" s="65"/>
      <c r="H29" s="66"/>
    </row>
    <row r="30" spans="1:8" ht="22.2" thickBot="1">
      <c r="A30" s="67">
        <v>16</v>
      </c>
      <c r="B30" s="68" t="s">
        <v>197</v>
      </c>
      <c r="C30" s="68" t="s">
        <v>224</v>
      </c>
      <c r="D30" s="68" t="s">
        <v>225</v>
      </c>
      <c r="E30" s="68" t="s">
        <v>127</v>
      </c>
      <c r="F30" s="69">
        <v>2</v>
      </c>
      <c r="G30" s="70"/>
      <c r="H30" s="71"/>
    </row>
    <row r="31" spans="1:8" ht="21.6">
      <c r="A31" s="72">
        <v>17</v>
      </c>
      <c r="B31" s="73" t="s">
        <v>22</v>
      </c>
      <c r="C31" s="73" t="s">
        <v>226</v>
      </c>
      <c r="D31" s="73" t="s">
        <v>227</v>
      </c>
      <c r="E31" s="73" t="s">
        <v>25</v>
      </c>
      <c r="F31" s="74">
        <v>379.5</v>
      </c>
      <c r="G31" s="75"/>
      <c r="H31" s="76"/>
    </row>
    <row r="32" spans="1:8" ht="22.2" thickBot="1">
      <c r="A32" s="77">
        <v>18</v>
      </c>
      <c r="B32" s="78" t="s">
        <v>22</v>
      </c>
      <c r="C32" s="78" t="s">
        <v>228</v>
      </c>
      <c r="D32" s="78" t="s">
        <v>229</v>
      </c>
      <c r="E32" s="78" t="s">
        <v>127</v>
      </c>
      <c r="F32" s="79">
        <v>1</v>
      </c>
      <c r="G32" s="80"/>
      <c r="H32" s="81"/>
    </row>
    <row r="33" spans="1:8" ht="15" thickBot="1">
      <c r="A33" s="47"/>
      <c r="B33" s="48"/>
      <c r="C33" s="48"/>
      <c r="D33" s="48" t="s">
        <v>230</v>
      </c>
      <c r="E33" s="48"/>
      <c r="F33" s="49"/>
      <c r="G33" s="50"/>
      <c r="H33" s="51"/>
    </row>
    <row r="34" spans="1:8" ht="15" thickBot="1">
      <c r="A34" s="52"/>
      <c r="B34" s="53"/>
      <c r="C34" s="53"/>
      <c r="D34" s="53" t="s">
        <v>231</v>
      </c>
      <c r="E34" s="53"/>
      <c r="F34" s="54">
        <v>1</v>
      </c>
      <c r="G34" s="55"/>
      <c r="H34" s="56"/>
    </row>
    <row r="35" spans="1:8">
      <c r="A35" s="72">
        <v>19</v>
      </c>
      <c r="B35" s="73" t="s">
        <v>22</v>
      </c>
      <c r="C35" s="73" t="s">
        <v>232</v>
      </c>
      <c r="D35" s="73" t="s">
        <v>233</v>
      </c>
      <c r="E35" s="73" t="s">
        <v>127</v>
      </c>
      <c r="F35" s="74">
        <v>25</v>
      </c>
      <c r="G35" s="75"/>
      <c r="H35" s="76"/>
    </row>
    <row r="36" spans="1:8">
      <c r="A36" s="82">
        <v>20</v>
      </c>
      <c r="B36" s="83" t="s">
        <v>22</v>
      </c>
      <c r="C36" s="83" t="s">
        <v>234</v>
      </c>
      <c r="D36" s="83" t="s">
        <v>235</v>
      </c>
      <c r="E36" s="83" t="s">
        <v>127</v>
      </c>
      <c r="F36" s="84">
        <v>25</v>
      </c>
      <c r="G36" s="85"/>
      <c r="H36" s="86"/>
    </row>
    <row r="37" spans="1:8" ht="21.6">
      <c r="A37" s="82">
        <v>21</v>
      </c>
      <c r="B37" s="83" t="s">
        <v>22</v>
      </c>
      <c r="C37" s="83" t="s">
        <v>236</v>
      </c>
      <c r="D37" s="83" t="s">
        <v>237</v>
      </c>
      <c r="E37" s="83" t="s">
        <v>127</v>
      </c>
      <c r="F37" s="84">
        <v>145</v>
      </c>
      <c r="G37" s="85"/>
      <c r="H37" s="86"/>
    </row>
    <row r="38" spans="1:8" ht="22.2" thickBot="1">
      <c r="A38" s="77">
        <v>22</v>
      </c>
      <c r="B38" s="78" t="s">
        <v>22</v>
      </c>
      <c r="C38" s="78" t="s">
        <v>238</v>
      </c>
      <c r="D38" s="78" t="s">
        <v>239</v>
      </c>
      <c r="E38" s="78" t="s">
        <v>70</v>
      </c>
      <c r="F38" s="79">
        <v>3890.5</v>
      </c>
      <c r="G38" s="80"/>
      <c r="H38" s="81"/>
    </row>
    <row r="39" spans="1:8" ht="15" thickBot="1">
      <c r="A39" s="47"/>
      <c r="B39" s="48"/>
      <c r="C39" s="48"/>
      <c r="D39" s="48" t="s">
        <v>240</v>
      </c>
      <c r="E39" s="48"/>
      <c r="F39" s="49"/>
      <c r="G39" s="50"/>
      <c r="H39" s="51"/>
    </row>
    <row r="40" spans="1:8" ht="15" thickBot="1">
      <c r="A40" s="52"/>
      <c r="B40" s="53"/>
      <c r="C40" s="53"/>
      <c r="D40" s="53" t="s">
        <v>241</v>
      </c>
      <c r="E40" s="53"/>
      <c r="F40" s="54">
        <v>2167.5</v>
      </c>
      <c r="G40" s="55"/>
      <c r="H40" s="56"/>
    </row>
    <row r="41" spans="1:8" ht="15" thickBot="1">
      <c r="A41" s="47"/>
      <c r="B41" s="48"/>
      <c r="C41" s="48"/>
      <c r="D41" s="48" t="s">
        <v>242</v>
      </c>
      <c r="E41" s="48"/>
      <c r="F41" s="49"/>
      <c r="G41" s="50"/>
      <c r="H41" s="51"/>
    </row>
    <row r="42" spans="1:8" ht="15" thickBot="1">
      <c r="A42" s="52"/>
      <c r="B42" s="53"/>
      <c r="C42" s="53"/>
      <c r="D42" s="53" t="s">
        <v>243</v>
      </c>
      <c r="E42" s="53"/>
      <c r="F42" s="54">
        <v>1723</v>
      </c>
      <c r="G42" s="55"/>
      <c r="H42" s="56"/>
    </row>
    <row r="43" spans="1:8" ht="15" thickBot="1">
      <c r="A43" s="87"/>
      <c r="B43" s="88"/>
      <c r="C43" s="88"/>
      <c r="D43" s="88" t="s">
        <v>244</v>
      </c>
      <c r="E43" s="88"/>
      <c r="F43" s="89">
        <v>3890.5</v>
      </c>
      <c r="G43" s="90"/>
      <c r="H43" s="91"/>
    </row>
    <row r="44" spans="1:8" ht="22.2" thickBot="1">
      <c r="A44" s="42">
        <v>23</v>
      </c>
      <c r="B44" s="43" t="s">
        <v>22</v>
      </c>
      <c r="C44" s="43" t="s">
        <v>245</v>
      </c>
      <c r="D44" s="43" t="s">
        <v>246</v>
      </c>
      <c r="E44" s="43" t="s">
        <v>70</v>
      </c>
      <c r="F44" s="44">
        <v>84</v>
      </c>
      <c r="G44" s="45"/>
      <c r="H44" s="46"/>
    </row>
    <row r="45" spans="1:8" ht="15" thickBot="1">
      <c r="A45" s="47"/>
      <c r="B45" s="48"/>
      <c r="C45" s="48"/>
      <c r="D45" s="48" t="s">
        <v>247</v>
      </c>
      <c r="E45" s="48"/>
      <c r="F45" s="49"/>
      <c r="G45" s="50"/>
      <c r="H45" s="51"/>
    </row>
    <row r="46" spans="1:8" ht="15" thickBot="1">
      <c r="A46" s="52"/>
      <c r="B46" s="53"/>
      <c r="C46" s="53"/>
      <c r="D46" s="53" t="s">
        <v>248</v>
      </c>
      <c r="E46" s="53"/>
      <c r="F46" s="54">
        <v>84</v>
      </c>
      <c r="G46" s="55"/>
      <c r="H46" s="56"/>
    </row>
    <row r="47" spans="1:8" ht="21.6">
      <c r="A47" s="72">
        <v>24</v>
      </c>
      <c r="B47" s="73" t="s">
        <v>22</v>
      </c>
      <c r="C47" s="73" t="s">
        <v>249</v>
      </c>
      <c r="D47" s="73" t="s">
        <v>250</v>
      </c>
      <c r="E47" s="73" t="s">
        <v>70</v>
      </c>
      <c r="F47" s="74">
        <v>3890.5</v>
      </c>
      <c r="G47" s="75"/>
      <c r="H47" s="76"/>
    </row>
    <row r="48" spans="1:8" ht="21.6">
      <c r="A48" s="82">
        <v>25</v>
      </c>
      <c r="B48" s="83" t="s">
        <v>22</v>
      </c>
      <c r="C48" s="83" t="s">
        <v>251</v>
      </c>
      <c r="D48" s="83" t="s">
        <v>252</v>
      </c>
      <c r="E48" s="83" t="s">
        <v>70</v>
      </c>
      <c r="F48" s="84">
        <v>84</v>
      </c>
      <c r="G48" s="85"/>
      <c r="H48" s="86"/>
    </row>
    <row r="49" spans="1:8" ht="22.2" thickBot="1">
      <c r="A49" s="77">
        <v>26</v>
      </c>
      <c r="B49" s="78" t="s">
        <v>22</v>
      </c>
      <c r="C49" s="78" t="s">
        <v>253</v>
      </c>
      <c r="D49" s="78" t="s">
        <v>254</v>
      </c>
      <c r="E49" s="78" t="s">
        <v>25</v>
      </c>
      <c r="F49" s="79">
        <v>512.88</v>
      </c>
      <c r="G49" s="80"/>
      <c r="H49" s="81"/>
    </row>
    <row r="50" spans="1:8" ht="15" thickBot="1">
      <c r="A50" s="47"/>
      <c r="B50" s="48"/>
      <c r="C50" s="48"/>
      <c r="D50" s="48" t="s">
        <v>255</v>
      </c>
      <c r="E50" s="48"/>
      <c r="F50" s="49"/>
      <c r="G50" s="50"/>
      <c r="H50" s="51"/>
    </row>
    <row r="51" spans="1:8" ht="15" thickBot="1">
      <c r="A51" s="52"/>
      <c r="B51" s="53"/>
      <c r="C51" s="53"/>
      <c r="D51" s="53" t="s">
        <v>256</v>
      </c>
      <c r="E51" s="53"/>
      <c r="F51" s="54">
        <v>238.25</v>
      </c>
      <c r="G51" s="55"/>
      <c r="H51" s="56"/>
    </row>
    <row r="52" spans="1:8" ht="15" thickBot="1">
      <c r="A52" s="47"/>
      <c r="B52" s="48"/>
      <c r="C52" s="48"/>
      <c r="D52" s="48" t="s">
        <v>257</v>
      </c>
      <c r="E52" s="48"/>
      <c r="F52" s="49"/>
      <c r="G52" s="50"/>
      <c r="H52" s="51"/>
    </row>
    <row r="53" spans="1:8" ht="15" thickBot="1">
      <c r="A53" s="52"/>
      <c r="B53" s="53"/>
      <c r="C53" s="53"/>
      <c r="D53" s="53" t="s">
        <v>258</v>
      </c>
      <c r="E53" s="53"/>
      <c r="F53" s="54">
        <v>41.75</v>
      </c>
      <c r="G53" s="55"/>
      <c r="H53" s="56"/>
    </row>
    <row r="54" spans="1:8" ht="15" thickBot="1">
      <c r="A54" s="47"/>
      <c r="B54" s="48"/>
      <c r="C54" s="48"/>
      <c r="D54" s="48" t="s">
        <v>259</v>
      </c>
      <c r="E54" s="48"/>
      <c r="F54" s="49"/>
      <c r="G54" s="50"/>
      <c r="H54" s="51"/>
    </row>
    <row r="55" spans="1:8" ht="15" thickBot="1">
      <c r="A55" s="52"/>
      <c r="B55" s="53"/>
      <c r="C55" s="53"/>
      <c r="D55" s="53" t="s">
        <v>260</v>
      </c>
      <c r="E55" s="53"/>
      <c r="F55" s="54">
        <v>64.8</v>
      </c>
      <c r="G55" s="55"/>
      <c r="H55" s="56"/>
    </row>
    <row r="56" spans="1:8" ht="15" thickBot="1">
      <c r="A56" s="47"/>
      <c r="B56" s="48"/>
      <c r="C56" s="48"/>
      <c r="D56" s="48" t="s">
        <v>261</v>
      </c>
      <c r="E56" s="48"/>
      <c r="F56" s="49"/>
      <c r="G56" s="50"/>
      <c r="H56" s="51"/>
    </row>
    <row r="57" spans="1:8" ht="15" thickBot="1">
      <c r="A57" s="52"/>
      <c r="B57" s="53"/>
      <c r="C57" s="53"/>
      <c r="D57" s="53" t="s">
        <v>262</v>
      </c>
      <c r="E57" s="53"/>
      <c r="F57" s="54">
        <v>36.4</v>
      </c>
      <c r="G57" s="55"/>
      <c r="H57" s="56"/>
    </row>
    <row r="58" spans="1:8" ht="15" thickBot="1">
      <c r="A58" s="47"/>
      <c r="B58" s="48"/>
      <c r="C58" s="48"/>
      <c r="D58" s="48" t="s">
        <v>263</v>
      </c>
      <c r="E58" s="48"/>
      <c r="F58" s="49"/>
      <c r="G58" s="50"/>
      <c r="H58" s="51"/>
    </row>
    <row r="59" spans="1:8" ht="15" thickBot="1">
      <c r="A59" s="52"/>
      <c r="B59" s="53"/>
      <c r="C59" s="53"/>
      <c r="D59" s="53" t="s">
        <v>264</v>
      </c>
      <c r="E59" s="53"/>
      <c r="F59" s="54">
        <v>105</v>
      </c>
      <c r="G59" s="55"/>
      <c r="H59" s="56"/>
    </row>
    <row r="60" spans="1:8" ht="15" thickBot="1">
      <c r="A60" s="47"/>
      <c r="B60" s="48"/>
      <c r="C60" s="48"/>
      <c r="D60" s="48" t="s">
        <v>265</v>
      </c>
      <c r="E60" s="48"/>
      <c r="F60" s="49"/>
      <c r="G60" s="50"/>
      <c r="H60" s="51"/>
    </row>
    <row r="61" spans="1:8" ht="15" thickBot="1">
      <c r="A61" s="52"/>
      <c r="B61" s="53"/>
      <c r="C61" s="53"/>
      <c r="D61" s="53" t="s">
        <v>266</v>
      </c>
      <c r="E61" s="53"/>
      <c r="F61" s="54">
        <v>6.9</v>
      </c>
      <c r="G61" s="55"/>
      <c r="H61" s="56"/>
    </row>
    <row r="62" spans="1:8" ht="15" thickBot="1">
      <c r="A62" s="47"/>
      <c r="B62" s="48"/>
      <c r="C62" s="48"/>
      <c r="D62" s="48" t="s">
        <v>267</v>
      </c>
      <c r="E62" s="48"/>
      <c r="F62" s="49"/>
      <c r="G62" s="50"/>
      <c r="H62" s="51"/>
    </row>
    <row r="63" spans="1:8" ht="15" thickBot="1">
      <c r="A63" s="52"/>
      <c r="B63" s="53"/>
      <c r="C63" s="53"/>
      <c r="D63" s="53" t="s">
        <v>268</v>
      </c>
      <c r="E63" s="53"/>
      <c r="F63" s="54">
        <v>9.25</v>
      </c>
      <c r="G63" s="55"/>
      <c r="H63" s="56"/>
    </row>
    <row r="64" spans="1:8" ht="15" thickBot="1">
      <c r="A64" s="47"/>
      <c r="B64" s="48"/>
      <c r="C64" s="48"/>
      <c r="D64" s="48" t="s">
        <v>269</v>
      </c>
      <c r="E64" s="48"/>
      <c r="F64" s="49"/>
      <c r="G64" s="50"/>
      <c r="H64" s="51"/>
    </row>
    <row r="65" spans="1:8" ht="15" thickBot="1">
      <c r="A65" s="52"/>
      <c r="B65" s="53"/>
      <c r="C65" s="53"/>
      <c r="D65" s="53" t="s">
        <v>270</v>
      </c>
      <c r="E65" s="53"/>
      <c r="F65" s="54">
        <v>10.53</v>
      </c>
      <c r="G65" s="55"/>
      <c r="H65" s="56"/>
    </row>
    <row r="66" spans="1:8" ht="15" thickBot="1">
      <c r="A66" s="87"/>
      <c r="B66" s="88"/>
      <c r="C66" s="88"/>
      <c r="D66" s="88" t="s">
        <v>244</v>
      </c>
      <c r="E66" s="88"/>
      <c r="F66" s="89">
        <v>512.88</v>
      </c>
      <c r="G66" s="90"/>
      <c r="H66" s="91"/>
    </row>
    <row r="67" spans="1:8" ht="22.2" thickBot="1">
      <c r="A67" s="42">
        <v>27</v>
      </c>
      <c r="B67" s="43" t="s">
        <v>22</v>
      </c>
      <c r="C67" s="43" t="s">
        <v>271</v>
      </c>
      <c r="D67" s="43" t="s">
        <v>272</v>
      </c>
      <c r="E67" s="43" t="s">
        <v>25</v>
      </c>
      <c r="F67" s="44">
        <v>3974.5</v>
      </c>
      <c r="G67" s="45"/>
      <c r="H67" s="46"/>
    </row>
    <row r="68" spans="1:8" ht="15" thickBot="1">
      <c r="A68" s="52"/>
      <c r="B68" s="53"/>
      <c r="C68" s="53"/>
      <c r="D68" s="53" t="s">
        <v>273</v>
      </c>
      <c r="E68" s="53"/>
      <c r="F68" s="54">
        <v>3974.5</v>
      </c>
      <c r="G68" s="55"/>
      <c r="H68" s="56"/>
    </row>
    <row r="69" spans="1:8" ht="22.2" thickBot="1">
      <c r="A69" s="42">
        <v>28</v>
      </c>
      <c r="B69" s="43" t="s">
        <v>22</v>
      </c>
      <c r="C69" s="43" t="s">
        <v>274</v>
      </c>
      <c r="D69" s="43" t="s">
        <v>275</v>
      </c>
      <c r="E69" s="43" t="s">
        <v>25</v>
      </c>
      <c r="F69" s="44">
        <v>625.96</v>
      </c>
      <c r="G69" s="45"/>
      <c r="H69" s="46"/>
    </row>
    <row r="70" spans="1:8" ht="15" thickBot="1">
      <c r="A70" s="47"/>
      <c r="B70" s="48"/>
      <c r="C70" s="48"/>
      <c r="D70" s="48" t="s">
        <v>240</v>
      </c>
      <c r="E70" s="48"/>
      <c r="F70" s="49"/>
      <c r="G70" s="50"/>
      <c r="H70" s="51"/>
    </row>
    <row r="71" spans="1:8" ht="15" thickBot="1">
      <c r="A71" s="52"/>
      <c r="B71" s="53"/>
      <c r="C71" s="53"/>
      <c r="D71" s="53" t="s">
        <v>276</v>
      </c>
      <c r="E71" s="53"/>
      <c r="F71" s="54">
        <v>260.10000000000002</v>
      </c>
      <c r="G71" s="55"/>
      <c r="H71" s="56"/>
    </row>
    <row r="72" spans="1:8" ht="15" thickBot="1">
      <c r="A72" s="47"/>
      <c r="B72" s="48"/>
      <c r="C72" s="48"/>
      <c r="D72" s="48" t="s">
        <v>242</v>
      </c>
      <c r="E72" s="48"/>
      <c r="F72" s="49"/>
      <c r="G72" s="50"/>
      <c r="H72" s="51"/>
    </row>
    <row r="73" spans="1:8" ht="15" thickBot="1">
      <c r="A73" s="52"/>
      <c r="B73" s="53"/>
      <c r="C73" s="53"/>
      <c r="D73" s="53" t="s">
        <v>277</v>
      </c>
      <c r="E73" s="53"/>
      <c r="F73" s="54">
        <v>206.76</v>
      </c>
      <c r="G73" s="55"/>
      <c r="H73" s="56"/>
    </row>
    <row r="74" spans="1:8" ht="15" thickBot="1">
      <c r="A74" s="47"/>
      <c r="B74" s="48"/>
      <c r="C74" s="48"/>
      <c r="D74" s="48" t="s">
        <v>257</v>
      </c>
      <c r="E74" s="48"/>
      <c r="F74" s="49"/>
      <c r="G74" s="50"/>
      <c r="H74" s="51"/>
    </row>
    <row r="75" spans="1:8" ht="15" thickBot="1">
      <c r="A75" s="52"/>
      <c r="B75" s="53"/>
      <c r="C75" s="53"/>
      <c r="D75" s="53" t="s">
        <v>258</v>
      </c>
      <c r="E75" s="53"/>
      <c r="F75" s="54">
        <v>41.75</v>
      </c>
      <c r="G75" s="55"/>
      <c r="H75" s="56"/>
    </row>
    <row r="76" spans="1:8" ht="15" thickBot="1">
      <c r="A76" s="47"/>
      <c r="B76" s="48"/>
      <c r="C76" s="48"/>
      <c r="D76" s="48" t="s">
        <v>259</v>
      </c>
      <c r="E76" s="48"/>
      <c r="F76" s="49"/>
      <c r="G76" s="50"/>
      <c r="H76" s="51"/>
    </row>
    <row r="77" spans="1:8" ht="15" thickBot="1">
      <c r="A77" s="52"/>
      <c r="B77" s="53"/>
      <c r="C77" s="53"/>
      <c r="D77" s="53" t="s">
        <v>260</v>
      </c>
      <c r="E77" s="53"/>
      <c r="F77" s="54">
        <v>64.8</v>
      </c>
      <c r="G77" s="55"/>
      <c r="H77" s="56"/>
    </row>
    <row r="78" spans="1:8" ht="15" thickBot="1">
      <c r="A78" s="47"/>
      <c r="B78" s="48"/>
      <c r="C78" s="48"/>
      <c r="D78" s="48" t="s">
        <v>261</v>
      </c>
      <c r="E78" s="48"/>
      <c r="F78" s="49"/>
      <c r="G78" s="50"/>
      <c r="H78" s="51"/>
    </row>
    <row r="79" spans="1:8" ht="15" thickBot="1">
      <c r="A79" s="52"/>
      <c r="B79" s="53"/>
      <c r="C79" s="53"/>
      <c r="D79" s="53" t="s">
        <v>262</v>
      </c>
      <c r="E79" s="53"/>
      <c r="F79" s="54">
        <v>36.4</v>
      </c>
      <c r="G79" s="55"/>
      <c r="H79" s="56"/>
    </row>
    <row r="80" spans="1:8" ht="15" thickBot="1">
      <c r="A80" s="47"/>
      <c r="B80" s="48"/>
      <c r="C80" s="48"/>
      <c r="D80" s="48" t="s">
        <v>265</v>
      </c>
      <c r="E80" s="48"/>
      <c r="F80" s="49"/>
      <c r="G80" s="50"/>
      <c r="H80" s="51"/>
    </row>
    <row r="81" spans="1:8" ht="15" thickBot="1">
      <c r="A81" s="52"/>
      <c r="B81" s="53"/>
      <c r="C81" s="53"/>
      <c r="D81" s="53" t="s">
        <v>266</v>
      </c>
      <c r="E81" s="53"/>
      <c r="F81" s="54">
        <v>6.9</v>
      </c>
      <c r="G81" s="55"/>
      <c r="H81" s="56"/>
    </row>
    <row r="82" spans="1:8" ht="15" thickBot="1">
      <c r="A82" s="47"/>
      <c r="B82" s="48"/>
      <c r="C82" s="48"/>
      <c r="D82" s="48" t="s">
        <v>267</v>
      </c>
      <c r="E82" s="48"/>
      <c r="F82" s="49"/>
      <c r="G82" s="50"/>
      <c r="H82" s="51"/>
    </row>
    <row r="83" spans="1:8" ht="15" thickBot="1">
      <c r="A83" s="52"/>
      <c r="B83" s="53"/>
      <c r="C83" s="53"/>
      <c r="D83" s="53" t="s">
        <v>268</v>
      </c>
      <c r="E83" s="53"/>
      <c r="F83" s="54">
        <v>9.25</v>
      </c>
      <c r="G83" s="55"/>
      <c r="H83" s="56"/>
    </row>
    <row r="84" spans="1:8" ht="15" thickBot="1">
      <c r="A84" s="87"/>
      <c r="B84" s="88"/>
      <c r="C84" s="88"/>
      <c r="D84" s="88" t="s">
        <v>244</v>
      </c>
      <c r="E84" s="88"/>
      <c r="F84" s="89">
        <v>625.96</v>
      </c>
      <c r="G84" s="90"/>
      <c r="H84" s="91"/>
    </row>
    <row r="85" spans="1:8" ht="21.6">
      <c r="A85" s="72">
        <v>29</v>
      </c>
      <c r="B85" s="73" t="s">
        <v>22</v>
      </c>
      <c r="C85" s="73" t="s">
        <v>278</v>
      </c>
      <c r="D85" s="73" t="s">
        <v>279</v>
      </c>
      <c r="E85" s="73" t="s">
        <v>70</v>
      </c>
      <c r="F85" s="74">
        <v>3974.5</v>
      </c>
      <c r="G85" s="75"/>
      <c r="H85" s="76"/>
    </row>
    <row r="86" spans="1:8" ht="21.6">
      <c r="A86" s="82">
        <v>30</v>
      </c>
      <c r="B86" s="83" t="s">
        <v>22</v>
      </c>
      <c r="C86" s="83" t="s">
        <v>280</v>
      </c>
      <c r="D86" s="83" t="s">
        <v>281</v>
      </c>
      <c r="E86" s="83" t="s">
        <v>25</v>
      </c>
      <c r="F86" s="84">
        <v>625.96</v>
      </c>
      <c r="G86" s="85"/>
      <c r="H86" s="86"/>
    </row>
    <row r="87" spans="1:8" ht="22.2" thickBot="1">
      <c r="A87" s="77">
        <v>31</v>
      </c>
      <c r="B87" s="78" t="s">
        <v>22</v>
      </c>
      <c r="C87" s="78" t="s">
        <v>282</v>
      </c>
      <c r="D87" s="78" t="s">
        <v>283</v>
      </c>
      <c r="E87" s="78" t="s">
        <v>127</v>
      </c>
      <c r="F87" s="79">
        <v>5</v>
      </c>
      <c r="G87" s="80"/>
      <c r="H87" s="81"/>
    </row>
    <row r="88" spans="1:8" ht="15" thickBot="1">
      <c r="A88" s="47"/>
      <c r="B88" s="48"/>
      <c r="C88" s="48"/>
      <c r="D88" s="48" t="s">
        <v>284</v>
      </c>
      <c r="E88" s="48"/>
      <c r="F88" s="49"/>
      <c r="G88" s="50"/>
      <c r="H88" s="51"/>
    </row>
    <row r="89" spans="1:8" ht="15" thickBot="1">
      <c r="A89" s="52"/>
      <c r="B89" s="53"/>
      <c r="C89" s="53"/>
      <c r="D89" s="53" t="s">
        <v>285</v>
      </c>
      <c r="E89" s="53"/>
      <c r="F89" s="54">
        <v>2</v>
      </c>
      <c r="G89" s="55"/>
      <c r="H89" s="56"/>
    </row>
    <row r="90" spans="1:8" ht="15" thickBot="1">
      <c r="A90" s="47"/>
      <c r="B90" s="48"/>
      <c r="C90" s="48"/>
      <c r="D90" s="48" t="s">
        <v>286</v>
      </c>
      <c r="E90" s="48"/>
      <c r="F90" s="49"/>
      <c r="G90" s="50"/>
      <c r="H90" s="51"/>
    </row>
    <row r="91" spans="1:8" ht="15" thickBot="1">
      <c r="A91" s="52"/>
      <c r="B91" s="53"/>
      <c r="C91" s="53"/>
      <c r="D91" s="53" t="s">
        <v>285</v>
      </c>
      <c r="E91" s="53"/>
      <c r="F91" s="54">
        <v>2</v>
      </c>
      <c r="G91" s="55"/>
      <c r="H91" s="56"/>
    </row>
    <row r="92" spans="1:8" ht="15" thickBot="1">
      <c r="A92" s="47"/>
      <c r="B92" s="48"/>
      <c r="C92" s="48"/>
      <c r="D92" s="48" t="s">
        <v>230</v>
      </c>
      <c r="E92" s="48"/>
      <c r="F92" s="49"/>
      <c r="G92" s="50"/>
      <c r="H92" s="51"/>
    </row>
    <row r="93" spans="1:8" ht="15" thickBot="1">
      <c r="A93" s="52"/>
      <c r="B93" s="53"/>
      <c r="C93" s="53"/>
      <c r="D93" s="53" t="s">
        <v>231</v>
      </c>
      <c r="E93" s="53"/>
      <c r="F93" s="54">
        <v>1</v>
      </c>
      <c r="G93" s="55"/>
      <c r="H93" s="56"/>
    </row>
    <row r="94" spans="1:8" ht="15" thickBot="1">
      <c r="A94" s="87"/>
      <c r="B94" s="88"/>
      <c r="C94" s="88"/>
      <c r="D94" s="88" t="s">
        <v>244</v>
      </c>
      <c r="E94" s="88"/>
      <c r="F94" s="89">
        <v>5</v>
      </c>
      <c r="G94" s="90"/>
      <c r="H94" s="91"/>
    </row>
    <row r="95" spans="1:8" ht="21.6">
      <c r="A95" s="72">
        <v>32</v>
      </c>
      <c r="B95" s="73" t="s">
        <v>22</v>
      </c>
      <c r="C95" s="73" t="s">
        <v>287</v>
      </c>
      <c r="D95" s="73" t="s">
        <v>288</v>
      </c>
      <c r="E95" s="73" t="s">
        <v>127</v>
      </c>
      <c r="F95" s="74">
        <v>5</v>
      </c>
      <c r="G95" s="75"/>
      <c r="H95" s="76"/>
    </row>
    <row r="96" spans="1:8" ht="22.2" thickBot="1">
      <c r="A96" s="77">
        <v>33</v>
      </c>
      <c r="B96" s="78" t="s">
        <v>22</v>
      </c>
      <c r="C96" s="78" t="s">
        <v>289</v>
      </c>
      <c r="D96" s="78" t="s">
        <v>290</v>
      </c>
      <c r="E96" s="78" t="s">
        <v>86</v>
      </c>
      <c r="F96" s="79">
        <v>0.43</v>
      </c>
      <c r="G96" s="80"/>
      <c r="H96" s="81"/>
    </row>
    <row r="97" spans="1:8" ht="15" thickBot="1">
      <c r="A97" s="47"/>
      <c r="B97" s="48"/>
      <c r="C97" s="48"/>
      <c r="D97" s="48" t="s">
        <v>291</v>
      </c>
      <c r="E97" s="48"/>
      <c r="F97" s="49"/>
      <c r="G97" s="50"/>
      <c r="H97" s="51"/>
    </row>
    <row r="98" spans="1:8" ht="15" thickBot="1">
      <c r="A98" s="52"/>
      <c r="B98" s="53"/>
      <c r="C98" s="53"/>
      <c r="D98" s="53" t="s">
        <v>292</v>
      </c>
      <c r="E98" s="53"/>
      <c r="F98" s="54">
        <v>0.43</v>
      </c>
      <c r="G98" s="55"/>
      <c r="H98" s="56"/>
    </row>
    <row r="99" spans="1:8" ht="15" thickBot="1">
      <c r="A99" s="42">
        <v>34</v>
      </c>
      <c r="B99" s="43" t="s">
        <v>22</v>
      </c>
      <c r="C99" s="43" t="s">
        <v>293</v>
      </c>
      <c r="D99" s="43" t="s">
        <v>294</v>
      </c>
      <c r="E99" s="43" t="s">
        <v>86</v>
      </c>
      <c r="F99" s="44">
        <v>1.72</v>
      </c>
      <c r="G99" s="45"/>
      <c r="H99" s="46"/>
    </row>
    <row r="100" spans="1:8" ht="15" thickBot="1">
      <c r="A100" s="87"/>
      <c r="B100" s="88"/>
      <c r="C100" s="88"/>
      <c r="D100" s="88" t="s">
        <v>295</v>
      </c>
      <c r="E100" s="88"/>
      <c r="F100" s="89">
        <v>1.72</v>
      </c>
      <c r="G100" s="90"/>
      <c r="H100" s="91"/>
    </row>
    <row r="101" spans="1:8" ht="22.2" thickBot="1">
      <c r="A101" s="42">
        <v>35</v>
      </c>
      <c r="B101" s="43" t="s">
        <v>22</v>
      </c>
      <c r="C101" s="43" t="s">
        <v>296</v>
      </c>
      <c r="D101" s="43" t="s">
        <v>297</v>
      </c>
      <c r="E101" s="43" t="s">
        <v>86</v>
      </c>
      <c r="F101" s="44">
        <v>0.43</v>
      </c>
      <c r="G101" s="45"/>
      <c r="H101" s="46"/>
    </row>
    <row r="102" spans="1:8" ht="15" thickBot="1">
      <c r="A102" s="47"/>
      <c r="B102" s="48"/>
      <c r="C102" s="48"/>
      <c r="D102" s="48" t="s">
        <v>298</v>
      </c>
      <c r="E102" s="48"/>
      <c r="F102" s="49"/>
      <c r="G102" s="50"/>
      <c r="H102" s="51"/>
    </row>
    <row r="103" spans="1:8" ht="15" thickBot="1">
      <c r="A103" s="52"/>
      <c r="B103" s="53"/>
      <c r="C103" s="53"/>
      <c r="D103" s="53" t="s">
        <v>299</v>
      </c>
      <c r="E103" s="53"/>
      <c r="F103" s="54">
        <v>0.43</v>
      </c>
      <c r="G103" s="55"/>
      <c r="H103" s="56"/>
    </row>
    <row r="104" spans="1:8" ht="21.6">
      <c r="A104" s="72">
        <v>36</v>
      </c>
      <c r="B104" s="73" t="s">
        <v>22</v>
      </c>
      <c r="C104" s="73" t="s">
        <v>300</v>
      </c>
      <c r="D104" s="73" t="s">
        <v>301</v>
      </c>
      <c r="E104" s="73" t="s">
        <v>86</v>
      </c>
      <c r="F104" s="74">
        <v>0.43</v>
      </c>
      <c r="G104" s="75"/>
      <c r="H104" s="76"/>
    </row>
    <row r="105" spans="1:8" ht="22.2" thickBot="1">
      <c r="A105" s="77">
        <v>37</v>
      </c>
      <c r="B105" s="78" t="s">
        <v>22</v>
      </c>
      <c r="C105" s="78" t="s">
        <v>302</v>
      </c>
      <c r="D105" s="78" t="s">
        <v>303</v>
      </c>
      <c r="E105" s="78" t="s">
        <v>86</v>
      </c>
      <c r="F105" s="79">
        <v>5.68</v>
      </c>
      <c r="G105" s="80"/>
      <c r="H105" s="81"/>
    </row>
    <row r="106" spans="1:8" ht="15" thickBot="1">
      <c r="A106" s="38"/>
      <c r="B106" s="39"/>
      <c r="C106" s="39" t="s">
        <v>102</v>
      </c>
      <c r="D106" s="39" t="s">
        <v>304</v>
      </c>
      <c r="E106" s="39"/>
      <c r="F106" s="40"/>
      <c r="G106" s="41"/>
      <c r="H106" s="41"/>
    </row>
    <row r="107" spans="1:8" ht="22.2" thickBot="1">
      <c r="A107" s="42">
        <v>38</v>
      </c>
      <c r="B107" s="43" t="s">
        <v>22</v>
      </c>
      <c r="C107" s="43" t="s">
        <v>305</v>
      </c>
      <c r="D107" s="43" t="s">
        <v>306</v>
      </c>
      <c r="E107" s="43" t="s">
        <v>86</v>
      </c>
      <c r="F107" s="44">
        <v>26.242999999999999</v>
      </c>
      <c r="G107" s="45"/>
      <c r="H107" s="46"/>
    </row>
    <row r="108" spans="1:8">
      <c r="A108" s="34"/>
      <c r="B108" s="35"/>
      <c r="C108" s="35" t="s">
        <v>72</v>
      </c>
      <c r="D108" s="35" t="s">
        <v>307</v>
      </c>
      <c r="E108" s="35"/>
      <c r="F108" s="36"/>
      <c r="G108" s="37"/>
      <c r="H108" s="37"/>
    </row>
    <row r="109" spans="1:8" ht="15" thickBot="1">
      <c r="A109" s="38"/>
      <c r="B109" s="39"/>
      <c r="C109" s="39" t="s">
        <v>308</v>
      </c>
      <c r="D109" s="39" t="s">
        <v>309</v>
      </c>
      <c r="E109" s="39"/>
      <c r="F109" s="40"/>
      <c r="G109" s="41"/>
      <c r="H109" s="41"/>
    </row>
    <row r="110" spans="1:8" ht="15" thickBot="1">
      <c r="A110" s="92">
        <v>39</v>
      </c>
      <c r="B110" s="93" t="s">
        <v>310</v>
      </c>
      <c r="C110" s="93" t="s">
        <v>311</v>
      </c>
      <c r="D110" s="93" t="s">
        <v>312</v>
      </c>
      <c r="E110" s="93" t="s">
        <v>70</v>
      </c>
      <c r="F110" s="94">
        <v>71</v>
      </c>
      <c r="G110" s="95"/>
      <c r="H110" s="96"/>
    </row>
    <row r="111" spans="1:8">
      <c r="A111" s="72">
        <v>40</v>
      </c>
      <c r="B111" s="73" t="s">
        <v>313</v>
      </c>
      <c r="C111" s="73" t="s">
        <v>314</v>
      </c>
      <c r="D111" s="73" t="s">
        <v>315</v>
      </c>
      <c r="E111" s="73" t="s">
        <v>127</v>
      </c>
      <c r="F111" s="74">
        <v>8</v>
      </c>
      <c r="G111" s="75"/>
      <c r="H111" s="76"/>
    </row>
    <row r="112" spans="1:8">
      <c r="A112" s="82">
        <v>41</v>
      </c>
      <c r="B112" s="83" t="s">
        <v>313</v>
      </c>
      <c r="C112" s="83" t="s">
        <v>316</v>
      </c>
      <c r="D112" s="83" t="s">
        <v>317</v>
      </c>
      <c r="E112" s="83" t="s">
        <v>127</v>
      </c>
      <c r="F112" s="84">
        <v>4</v>
      </c>
      <c r="G112" s="85"/>
      <c r="H112" s="86"/>
    </row>
    <row r="113" spans="1:8">
      <c r="A113" s="82">
        <v>42</v>
      </c>
      <c r="B113" s="83" t="s">
        <v>313</v>
      </c>
      <c r="C113" s="83" t="s">
        <v>318</v>
      </c>
      <c r="D113" s="83" t="s">
        <v>319</v>
      </c>
      <c r="E113" s="83" t="s">
        <v>70</v>
      </c>
      <c r="F113" s="84">
        <v>81</v>
      </c>
      <c r="G113" s="85"/>
      <c r="H113" s="86"/>
    </row>
    <row r="114" spans="1:8">
      <c r="A114" s="82">
        <v>43</v>
      </c>
      <c r="B114" s="83" t="s">
        <v>313</v>
      </c>
      <c r="C114" s="83" t="s">
        <v>320</v>
      </c>
      <c r="D114" s="83" t="s">
        <v>321</v>
      </c>
      <c r="E114" s="83" t="s">
        <v>127</v>
      </c>
      <c r="F114" s="84">
        <v>4</v>
      </c>
      <c r="G114" s="85"/>
      <c r="H114" s="86"/>
    </row>
    <row r="115" spans="1:8">
      <c r="A115" s="82">
        <v>44</v>
      </c>
      <c r="B115" s="83" t="s">
        <v>313</v>
      </c>
      <c r="C115" s="83" t="s">
        <v>322</v>
      </c>
      <c r="D115" s="83" t="s">
        <v>323</v>
      </c>
      <c r="E115" s="83" t="s">
        <v>127</v>
      </c>
      <c r="F115" s="84">
        <v>4</v>
      </c>
      <c r="G115" s="85"/>
      <c r="H115" s="86"/>
    </row>
    <row r="116" spans="1:8">
      <c r="A116" s="82">
        <v>45</v>
      </c>
      <c r="B116" s="83" t="s">
        <v>313</v>
      </c>
      <c r="C116" s="83" t="s">
        <v>324</v>
      </c>
      <c r="D116" s="83" t="s">
        <v>325</v>
      </c>
      <c r="E116" s="83" t="s">
        <v>127</v>
      </c>
      <c r="F116" s="84">
        <v>4</v>
      </c>
      <c r="G116" s="85"/>
      <c r="H116" s="86"/>
    </row>
    <row r="117" spans="1:8" ht="15" thickBot="1">
      <c r="A117" s="77">
        <v>46</v>
      </c>
      <c r="B117" s="78" t="s">
        <v>313</v>
      </c>
      <c r="C117" s="78" t="s">
        <v>326</v>
      </c>
      <c r="D117" s="78" t="s">
        <v>327</v>
      </c>
      <c r="E117" s="78" t="s">
        <v>70</v>
      </c>
      <c r="F117" s="79">
        <v>81</v>
      </c>
      <c r="G117" s="80"/>
      <c r="H117" s="81"/>
    </row>
    <row r="118" spans="1:8">
      <c r="A118" s="57">
        <v>47</v>
      </c>
      <c r="B118" s="58" t="s">
        <v>310</v>
      </c>
      <c r="C118" s="58" t="s">
        <v>328</v>
      </c>
      <c r="D118" s="58" t="s">
        <v>329</v>
      </c>
      <c r="E118" s="58" t="s">
        <v>70</v>
      </c>
      <c r="F118" s="59">
        <v>71</v>
      </c>
      <c r="G118" s="60"/>
      <c r="H118" s="61"/>
    </row>
    <row r="119" spans="1:8">
      <c r="A119" s="62">
        <v>48</v>
      </c>
      <c r="B119" s="63" t="s">
        <v>330</v>
      </c>
      <c r="C119" s="63" t="s">
        <v>331</v>
      </c>
      <c r="D119" s="63" t="s">
        <v>332</v>
      </c>
      <c r="E119" s="63" t="s">
        <v>127</v>
      </c>
      <c r="F119" s="64">
        <v>8</v>
      </c>
      <c r="G119" s="65"/>
      <c r="H119" s="66"/>
    </row>
    <row r="120" spans="1:8">
      <c r="A120" s="62">
        <v>49</v>
      </c>
      <c r="B120" s="63" t="s">
        <v>310</v>
      </c>
      <c r="C120" s="63" t="s">
        <v>333</v>
      </c>
      <c r="D120" s="63" t="s">
        <v>334</v>
      </c>
      <c r="E120" s="63" t="s">
        <v>127</v>
      </c>
      <c r="F120" s="64">
        <v>4</v>
      </c>
      <c r="G120" s="65"/>
      <c r="H120" s="66"/>
    </row>
    <row r="121" spans="1:8" ht="21.6">
      <c r="A121" s="62">
        <v>50</v>
      </c>
      <c r="B121" s="63" t="s">
        <v>335</v>
      </c>
      <c r="C121" s="63" t="s">
        <v>336</v>
      </c>
      <c r="D121" s="63" t="s">
        <v>337</v>
      </c>
      <c r="E121" s="63" t="s">
        <v>70</v>
      </c>
      <c r="F121" s="64">
        <v>81</v>
      </c>
      <c r="G121" s="65"/>
      <c r="H121" s="66"/>
    </row>
    <row r="122" spans="1:8">
      <c r="A122" s="62">
        <v>51</v>
      </c>
      <c r="B122" s="63" t="s">
        <v>330</v>
      </c>
      <c r="C122" s="63" t="s">
        <v>338</v>
      </c>
      <c r="D122" s="63" t="s">
        <v>339</v>
      </c>
      <c r="E122" s="63" t="s">
        <v>340</v>
      </c>
      <c r="F122" s="64">
        <v>89.1</v>
      </c>
      <c r="G122" s="65"/>
      <c r="H122" s="66"/>
    </row>
    <row r="123" spans="1:8">
      <c r="A123" s="62">
        <v>52</v>
      </c>
      <c r="B123" s="63" t="s">
        <v>330</v>
      </c>
      <c r="C123" s="63" t="s">
        <v>341</v>
      </c>
      <c r="D123" s="63" t="s">
        <v>342</v>
      </c>
      <c r="E123" s="63" t="s">
        <v>127</v>
      </c>
      <c r="F123" s="64">
        <v>4</v>
      </c>
      <c r="G123" s="65"/>
      <c r="H123" s="66"/>
    </row>
    <row r="124" spans="1:8">
      <c r="A124" s="62">
        <v>53</v>
      </c>
      <c r="B124" s="63" t="s">
        <v>330</v>
      </c>
      <c r="C124" s="63" t="s">
        <v>343</v>
      </c>
      <c r="D124" s="63" t="s">
        <v>344</v>
      </c>
      <c r="E124" s="63" t="s">
        <v>127</v>
      </c>
      <c r="F124" s="64">
        <v>4</v>
      </c>
      <c r="G124" s="65"/>
      <c r="H124" s="66"/>
    </row>
    <row r="125" spans="1:8" ht="15" thickBot="1">
      <c r="A125" s="67">
        <v>54</v>
      </c>
      <c r="B125" s="68" t="s">
        <v>330</v>
      </c>
      <c r="C125" s="68" t="s">
        <v>345</v>
      </c>
      <c r="D125" s="68" t="s">
        <v>346</v>
      </c>
      <c r="E125" s="68" t="s">
        <v>127</v>
      </c>
      <c r="F125" s="69">
        <v>4</v>
      </c>
      <c r="G125" s="70"/>
      <c r="H125" s="71"/>
    </row>
    <row r="126" spans="1:8" ht="15" thickBot="1">
      <c r="A126" s="38"/>
      <c r="B126" s="39"/>
      <c r="C126" s="39" t="s">
        <v>347</v>
      </c>
      <c r="D126" s="39" t="s">
        <v>348</v>
      </c>
      <c r="E126" s="39"/>
      <c r="F126" s="40"/>
      <c r="G126" s="41"/>
      <c r="H126" s="41"/>
    </row>
    <row r="127" spans="1:8" ht="15" thickBot="1">
      <c r="A127" s="42">
        <v>55</v>
      </c>
      <c r="B127" s="43" t="s">
        <v>313</v>
      </c>
      <c r="C127" s="43" t="s">
        <v>349</v>
      </c>
      <c r="D127" s="43" t="s">
        <v>350</v>
      </c>
      <c r="E127" s="43" t="s">
        <v>127</v>
      </c>
      <c r="F127" s="44">
        <v>6</v>
      </c>
      <c r="G127" s="45"/>
      <c r="H127" s="46"/>
    </row>
    <row r="128" spans="1:8" ht="22.2" thickBot="1">
      <c r="A128" s="92">
        <v>56</v>
      </c>
      <c r="B128" s="93" t="s">
        <v>197</v>
      </c>
      <c r="C128" s="93" t="s">
        <v>351</v>
      </c>
      <c r="D128" s="93" t="s">
        <v>352</v>
      </c>
      <c r="E128" s="93" t="s">
        <v>127</v>
      </c>
      <c r="F128" s="94">
        <v>2</v>
      </c>
      <c r="G128" s="95"/>
      <c r="H128" s="96"/>
    </row>
    <row r="129" spans="1:8">
      <c r="A129" s="97"/>
      <c r="B129" s="98"/>
      <c r="C129" s="98"/>
      <c r="D129" s="98" t="s">
        <v>353</v>
      </c>
      <c r="E129" s="98"/>
      <c r="F129" s="99"/>
      <c r="G129" s="100"/>
      <c r="H129" s="101"/>
    </row>
    <row r="130" spans="1:8">
      <c r="A130" s="102"/>
      <c r="B130" s="103"/>
      <c r="C130" s="103"/>
      <c r="D130" s="103" t="s">
        <v>354</v>
      </c>
      <c r="E130" s="103"/>
      <c r="F130" s="104"/>
      <c r="G130" s="105"/>
      <c r="H130" s="106"/>
    </row>
    <row r="131" spans="1:8">
      <c r="A131" s="102"/>
      <c r="B131" s="103"/>
      <c r="C131" s="103"/>
      <c r="D131" s="103" t="s">
        <v>355</v>
      </c>
      <c r="E131" s="103"/>
      <c r="F131" s="104"/>
      <c r="G131" s="105"/>
      <c r="H131" s="106"/>
    </row>
    <row r="132" spans="1:8">
      <c r="A132" s="102"/>
      <c r="B132" s="103"/>
      <c r="C132" s="103"/>
      <c r="D132" s="103" t="s">
        <v>356</v>
      </c>
      <c r="E132" s="103"/>
      <c r="F132" s="104"/>
      <c r="G132" s="105"/>
      <c r="H132" s="106"/>
    </row>
    <row r="133" spans="1:8">
      <c r="A133" s="102"/>
      <c r="B133" s="103"/>
      <c r="C133" s="103"/>
      <c r="D133" s="103" t="s">
        <v>357</v>
      </c>
      <c r="E133" s="103"/>
      <c r="F133" s="104"/>
      <c r="G133" s="105"/>
      <c r="H133" s="106"/>
    </row>
    <row r="134" spans="1:8" ht="15" thickBot="1">
      <c r="A134" s="107"/>
      <c r="B134" s="108"/>
      <c r="C134" s="108"/>
      <c r="D134" s="108" t="s">
        <v>358</v>
      </c>
      <c r="E134" s="108"/>
      <c r="F134" s="109"/>
      <c r="G134" s="110"/>
      <c r="H134" s="111"/>
    </row>
    <row r="135" spans="1:8" ht="15" thickBot="1">
      <c r="A135" s="52"/>
      <c r="B135" s="53"/>
      <c r="C135" s="53"/>
      <c r="D135" s="53" t="s">
        <v>359</v>
      </c>
      <c r="E135" s="53"/>
      <c r="F135" s="54">
        <v>2</v>
      </c>
      <c r="G135" s="55"/>
      <c r="H135" s="56"/>
    </row>
    <row r="136" spans="1:8" ht="32.4" thickBot="1">
      <c r="A136" s="92">
        <v>57</v>
      </c>
      <c r="B136" s="93" t="s">
        <v>197</v>
      </c>
      <c r="C136" s="93" t="s">
        <v>360</v>
      </c>
      <c r="D136" s="93" t="s">
        <v>361</v>
      </c>
      <c r="E136" s="93" t="s">
        <v>127</v>
      </c>
      <c r="F136" s="94">
        <v>4</v>
      </c>
      <c r="G136" s="95"/>
      <c r="H136" s="96"/>
    </row>
    <row r="137" spans="1:8">
      <c r="A137" s="97"/>
      <c r="B137" s="98"/>
      <c r="C137" s="98"/>
      <c r="D137" s="98" t="s">
        <v>353</v>
      </c>
      <c r="E137" s="98"/>
      <c r="F137" s="99"/>
      <c r="G137" s="100"/>
      <c r="H137" s="101"/>
    </row>
    <row r="138" spans="1:8">
      <c r="A138" s="102"/>
      <c r="B138" s="103"/>
      <c r="C138" s="103"/>
      <c r="D138" s="103" t="s">
        <v>362</v>
      </c>
      <c r="E138" s="103"/>
      <c r="F138" s="104"/>
      <c r="G138" s="105"/>
      <c r="H138" s="106"/>
    </row>
    <row r="139" spans="1:8">
      <c r="A139" s="102"/>
      <c r="B139" s="103"/>
      <c r="C139" s="103"/>
      <c r="D139" s="103" t="s">
        <v>363</v>
      </c>
      <c r="E139" s="103"/>
      <c r="F139" s="104"/>
      <c r="G139" s="105"/>
      <c r="H139" s="106"/>
    </row>
    <row r="140" spans="1:8">
      <c r="A140" s="102"/>
      <c r="B140" s="103"/>
      <c r="C140" s="103"/>
      <c r="D140" s="103" t="s">
        <v>364</v>
      </c>
      <c r="E140" s="103"/>
      <c r="F140" s="104"/>
      <c r="G140" s="105"/>
      <c r="H140" s="106"/>
    </row>
    <row r="141" spans="1:8">
      <c r="A141" s="102"/>
      <c r="B141" s="103"/>
      <c r="C141" s="103"/>
      <c r="D141" s="103" t="s">
        <v>365</v>
      </c>
      <c r="E141" s="103"/>
      <c r="F141" s="104"/>
      <c r="G141" s="105"/>
      <c r="H141" s="106"/>
    </row>
    <row r="142" spans="1:8">
      <c r="A142" s="102"/>
      <c r="B142" s="103"/>
      <c r="C142" s="103"/>
      <c r="D142" s="103" t="s">
        <v>355</v>
      </c>
      <c r="E142" s="103"/>
      <c r="F142" s="104"/>
      <c r="G142" s="105"/>
      <c r="H142" s="106"/>
    </row>
    <row r="143" spans="1:8" ht="15" thickBot="1">
      <c r="A143" s="107"/>
      <c r="B143" s="108"/>
      <c r="C143" s="108"/>
      <c r="D143" s="108" t="s">
        <v>366</v>
      </c>
      <c r="E143" s="108"/>
      <c r="F143" s="109"/>
      <c r="G143" s="110"/>
      <c r="H143" s="111"/>
    </row>
    <row r="144" spans="1:8" ht="15" thickBot="1">
      <c r="A144" s="52"/>
      <c r="B144" s="53"/>
      <c r="C144" s="53"/>
      <c r="D144" s="53" t="s">
        <v>367</v>
      </c>
      <c r="E144" s="53"/>
      <c r="F144" s="54">
        <v>4</v>
      </c>
      <c r="G144" s="55"/>
      <c r="H144" s="56"/>
    </row>
    <row r="145" spans="1:8" ht="15" thickBot="1">
      <c r="A145" s="92">
        <v>58</v>
      </c>
      <c r="B145" s="93" t="s">
        <v>197</v>
      </c>
      <c r="C145" s="93" t="s">
        <v>368</v>
      </c>
      <c r="D145" s="93" t="s">
        <v>369</v>
      </c>
      <c r="E145" s="93" t="s">
        <v>127</v>
      </c>
      <c r="F145" s="94">
        <v>6</v>
      </c>
      <c r="G145" s="95"/>
      <c r="H145" s="96"/>
    </row>
    <row r="146" spans="1:8">
      <c r="A146" s="97"/>
      <c r="B146" s="98"/>
      <c r="C146" s="98"/>
      <c r="D146" s="98" t="s">
        <v>353</v>
      </c>
      <c r="E146" s="98"/>
      <c r="F146" s="99"/>
      <c r="G146" s="100"/>
      <c r="H146" s="101"/>
    </row>
    <row r="147" spans="1:8">
      <c r="A147" s="102"/>
      <c r="B147" s="103"/>
      <c r="C147" s="103"/>
      <c r="D147" s="103" t="s">
        <v>370</v>
      </c>
      <c r="E147" s="103"/>
      <c r="F147" s="104"/>
      <c r="G147" s="105"/>
      <c r="H147" s="106"/>
    </row>
    <row r="148" spans="1:8">
      <c r="A148" s="102"/>
      <c r="B148" s="103"/>
      <c r="C148" s="103"/>
      <c r="D148" s="103" t="s">
        <v>371</v>
      </c>
      <c r="E148" s="103"/>
      <c r="F148" s="104"/>
      <c r="G148" s="105"/>
      <c r="H148" s="106"/>
    </row>
    <row r="149" spans="1:8">
      <c r="A149" s="102"/>
      <c r="B149" s="103"/>
      <c r="C149" s="103"/>
      <c r="D149" s="103" t="s">
        <v>372</v>
      </c>
      <c r="E149" s="103"/>
      <c r="F149" s="104"/>
      <c r="G149" s="105"/>
      <c r="H149" s="106"/>
    </row>
    <row r="150" spans="1:8">
      <c r="A150" s="102"/>
      <c r="B150" s="103"/>
      <c r="C150" s="103"/>
      <c r="D150" s="103" t="s">
        <v>373</v>
      </c>
      <c r="E150" s="103"/>
      <c r="F150" s="104"/>
      <c r="G150" s="105"/>
      <c r="H150" s="106"/>
    </row>
    <row r="151" spans="1:8">
      <c r="A151" s="102"/>
      <c r="B151" s="103"/>
      <c r="C151" s="103"/>
      <c r="D151" s="103" t="s">
        <v>374</v>
      </c>
      <c r="E151" s="103"/>
      <c r="F151" s="104"/>
      <c r="G151" s="105"/>
      <c r="H151" s="106"/>
    </row>
    <row r="152" spans="1:8">
      <c r="A152" s="102"/>
      <c r="B152" s="103"/>
      <c r="C152" s="103"/>
      <c r="D152" s="103" t="s">
        <v>375</v>
      </c>
      <c r="E152" s="103"/>
      <c r="F152" s="104"/>
      <c r="G152" s="105"/>
      <c r="H152" s="106"/>
    </row>
    <row r="153" spans="1:8" ht="15" thickBot="1">
      <c r="A153" s="107"/>
      <c r="B153" s="108"/>
      <c r="C153" s="108"/>
      <c r="D153" s="108" t="s">
        <v>376</v>
      </c>
      <c r="E153" s="108"/>
      <c r="F153" s="109"/>
      <c r="G153" s="110"/>
      <c r="H153" s="111"/>
    </row>
    <row r="154" spans="1:8" ht="15" thickBot="1">
      <c r="A154" s="52"/>
      <c r="B154" s="53"/>
      <c r="C154" s="53"/>
      <c r="D154" s="53" t="s">
        <v>377</v>
      </c>
      <c r="E154" s="53"/>
      <c r="F154" s="54">
        <v>6</v>
      </c>
      <c r="G154" s="55"/>
      <c r="H154" s="56"/>
    </row>
    <row r="155" spans="1:8" ht="22.2" thickBot="1">
      <c r="A155" s="92">
        <v>59</v>
      </c>
      <c r="B155" s="93" t="s">
        <v>197</v>
      </c>
      <c r="C155" s="93" t="s">
        <v>378</v>
      </c>
      <c r="D155" s="93" t="s">
        <v>379</v>
      </c>
      <c r="E155" s="93" t="s">
        <v>127</v>
      </c>
      <c r="F155" s="94">
        <v>6</v>
      </c>
      <c r="G155" s="95"/>
      <c r="H155" s="96"/>
    </row>
    <row r="156" spans="1:8">
      <c r="A156" s="97"/>
      <c r="B156" s="98"/>
      <c r="C156" s="98"/>
      <c r="D156" s="98" t="s">
        <v>353</v>
      </c>
      <c r="E156" s="98"/>
      <c r="F156" s="99"/>
      <c r="G156" s="100"/>
      <c r="H156" s="101"/>
    </row>
    <row r="157" spans="1:8">
      <c r="A157" s="102"/>
      <c r="B157" s="103"/>
      <c r="C157" s="103"/>
      <c r="D157" s="103" t="s">
        <v>380</v>
      </c>
      <c r="E157" s="103"/>
      <c r="F157" s="104"/>
      <c r="G157" s="105"/>
      <c r="H157" s="106"/>
    </row>
    <row r="158" spans="1:8">
      <c r="A158" s="102"/>
      <c r="B158" s="103"/>
      <c r="C158" s="103"/>
      <c r="D158" s="103" t="s">
        <v>381</v>
      </c>
      <c r="E158" s="103"/>
      <c r="F158" s="104"/>
      <c r="G158" s="105"/>
      <c r="H158" s="106"/>
    </row>
    <row r="159" spans="1:8">
      <c r="A159" s="102"/>
      <c r="B159" s="103"/>
      <c r="C159" s="103"/>
      <c r="D159" s="103" t="s">
        <v>382</v>
      </c>
      <c r="E159" s="103"/>
      <c r="F159" s="104"/>
      <c r="G159" s="105"/>
      <c r="H159" s="106"/>
    </row>
    <row r="160" spans="1:8" ht="15" thickBot="1">
      <c r="A160" s="107"/>
      <c r="B160" s="108"/>
      <c r="C160" s="108"/>
      <c r="D160" s="108" t="s">
        <v>383</v>
      </c>
      <c r="E160" s="108"/>
      <c r="F160" s="109"/>
      <c r="G160" s="110"/>
      <c r="H160" s="111"/>
    </row>
    <row r="161" spans="1:8" ht="15" thickBot="1">
      <c r="A161" s="52"/>
      <c r="B161" s="53"/>
      <c r="C161" s="53"/>
      <c r="D161" s="53" t="s">
        <v>377</v>
      </c>
      <c r="E161" s="53"/>
      <c r="F161" s="54">
        <v>6</v>
      </c>
      <c r="G161" s="55"/>
      <c r="H161" s="56"/>
    </row>
    <row r="162" spans="1:8">
      <c r="A162" s="57">
        <v>60</v>
      </c>
      <c r="B162" s="58" t="s">
        <v>197</v>
      </c>
      <c r="C162" s="58" t="s">
        <v>384</v>
      </c>
      <c r="D162" s="58" t="s">
        <v>385</v>
      </c>
      <c r="E162" s="58" t="s">
        <v>127</v>
      </c>
      <c r="F162" s="59">
        <v>2</v>
      </c>
      <c r="G162" s="60"/>
      <c r="H162" s="61"/>
    </row>
    <row r="163" spans="1:8">
      <c r="A163" s="62">
        <v>61</v>
      </c>
      <c r="B163" s="63" t="s">
        <v>197</v>
      </c>
      <c r="C163" s="63" t="s">
        <v>386</v>
      </c>
      <c r="D163" s="63" t="s">
        <v>387</v>
      </c>
      <c r="E163" s="63" t="s">
        <v>127</v>
      </c>
      <c r="F163" s="64">
        <v>4</v>
      </c>
      <c r="G163" s="65"/>
      <c r="H163" s="66"/>
    </row>
    <row r="164" spans="1:8">
      <c r="A164" s="62">
        <v>62</v>
      </c>
      <c r="B164" s="63" t="s">
        <v>197</v>
      </c>
      <c r="C164" s="63" t="s">
        <v>388</v>
      </c>
      <c r="D164" s="63" t="s">
        <v>389</v>
      </c>
      <c r="E164" s="63" t="s">
        <v>127</v>
      </c>
      <c r="F164" s="64">
        <v>6</v>
      </c>
      <c r="G164" s="65"/>
      <c r="H164" s="66"/>
    </row>
    <row r="165" spans="1:8">
      <c r="A165" s="62">
        <v>63</v>
      </c>
      <c r="B165" s="63" t="s">
        <v>197</v>
      </c>
      <c r="C165" s="63" t="s">
        <v>390</v>
      </c>
      <c r="D165" s="63" t="s">
        <v>391</v>
      </c>
      <c r="E165" s="63" t="s">
        <v>127</v>
      </c>
      <c r="F165" s="64">
        <v>6</v>
      </c>
      <c r="G165" s="65"/>
      <c r="H165" s="66"/>
    </row>
    <row r="166" spans="1:8">
      <c r="A166" s="62">
        <v>64</v>
      </c>
      <c r="B166" s="63" t="s">
        <v>197</v>
      </c>
      <c r="C166" s="63" t="s">
        <v>392</v>
      </c>
      <c r="D166" s="63" t="s">
        <v>393</v>
      </c>
      <c r="E166" s="63" t="s">
        <v>127</v>
      </c>
      <c r="F166" s="64">
        <v>2</v>
      </c>
      <c r="G166" s="65"/>
      <c r="H166" s="66"/>
    </row>
    <row r="167" spans="1:8" ht="15" thickBot="1">
      <c r="A167" s="67">
        <v>65</v>
      </c>
      <c r="B167" s="68" t="s">
        <v>197</v>
      </c>
      <c r="C167" s="68" t="s">
        <v>394</v>
      </c>
      <c r="D167" s="68" t="s">
        <v>395</v>
      </c>
      <c r="E167" s="68" t="s">
        <v>127</v>
      </c>
      <c r="F167" s="69">
        <v>2</v>
      </c>
      <c r="G167" s="70"/>
      <c r="H167" s="71"/>
    </row>
    <row r="168" spans="1:8" ht="15" thickBot="1">
      <c r="A168" s="38"/>
      <c r="B168" s="39"/>
      <c r="C168" s="39" t="s">
        <v>396</v>
      </c>
      <c r="D168" s="39" t="s">
        <v>397</v>
      </c>
      <c r="E168" s="39"/>
      <c r="F168" s="40"/>
      <c r="G168" s="41"/>
      <c r="H168" s="41"/>
    </row>
    <row r="169" spans="1:8">
      <c r="A169" s="72">
        <v>66</v>
      </c>
      <c r="B169" s="73" t="s">
        <v>398</v>
      </c>
      <c r="C169" s="73" t="s">
        <v>399</v>
      </c>
      <c r="D169" s="73" t="s">
        <v>400</v>
      </c>
      <c r="E169" s="73" t="s">
        <v>401</v>
      </c>
      <c r="F169" s="74">
        <v>6.0999999999999999E-2</v>
      </c>
      <c r="G169" s="75"/>
      <c r="H169" s="76"/>
    </row>
    <row r="170" spans="1:8" ht="15" thickBot="1">
      <c r="A170" s="77">
        <v>67</v>
      </c>
      <c r="B170" s="78" t="s">
        <v>398</v>
      </c>
      <c r="C170" s="78" t="s">
        <v>402</v>
      </c>
      <c r="D170" s="78" t="s">
        <v>403</v>
      </c>
      <c r="E170" s="78" t="s">
        <v>36</v>
      </c>
      <c r="F170" s="79">
        <v>0.4</v>
      </c>
      <c r="G170" s="80"/>
      <c r="H170" s="81"/>
    </row>
    <row r="171" spans="1:8" ht="22.2" thickBot="1">
      <c r="A171" s="92">
        <v>68</v>
      </c>
      <c r="B171" s="93" t="s">
        <v>404</v>
      </c>
      <c r="C171" s="93" t="s">
        <v>405</v>
      </c>
      <c r="D171" s="93" t="s">
        <v>406</v>
      </c>
      <c r="E171" s="93" t="s">
        <v>36</v>
      </c>
      <c r="F171" s="94">
        <v>0.4</v>
      </c>
      <c r="G171" s="95"/>
      <c r="H171" s="96"/>
    </row>
    <row r="172" spans="1:8" ht="21.6">
      <c r="A172" s="72">
        <v>69</v>
      </c>
      <c r="B172" s="73" t="s">
        <v>398</v>
      </c>
      <c r="C172" s="73" t="s">
        <v>407</v>
      </c>
      <c r="D172" s="73" t="s">
        <v>408</v>
      </c>
      <c r="E172" s="73" t="s">
        <v>127</v>
      </c>
      <c r="F172" s="74">
        <v>0.4</v>
      </c>
      <c r="G172" s="75"/>
      <c r="H172" s="76"/>
    </row>
    <row r="173" spans="1:8" ht="21.6">
      <c r="A173" s="82">
        <v>70</v>
      </c>
      <c r="B173" s="83" t="s">
        <v>398</v>
      </c>
      <c r="C173" s="83" t="s">
        <v>409</v>
      </c>
      <c r="D173" s="83" t="s">
        <v>410</v>
      </c>
      <c r="E173" s="83" t="s">
        <v>70</v>
      </c>
      <c r="F173" s="84">
        <v>61</v>
      </c>
      <c r="G173" s="85"/>
      <c r="H173" s="86"/>
    </row>
    <row r="174" spans="1:8" ht="21.6">
      <c r="A174" s="82">
        <v>71</v>
      </c>
      <c r="B174" s="83" t="s">
        <v>398</v>
      </c>
      <c r="C174" s="83" t="s">
        <v>411</v>
      </c>
      <c r="D174" s="83" t="s">
        <v>412</v>
      </c>
      <c r="E174" s="83" t="s">
        <v>36</v>
      </c>
      <c r="F174" s="84">
        <v>19.2</v>
      </c>
      <c r="G174" s="85"/>
      <c r="H174" s="86"/>
    </row>
    <row r="175" spans="1:8" ht="22.2" thickBot="1">
      <c r="A175" s="77">
        <v>72</v>
      </c>
      <c r="B175" s="78" t="s">
        <v>398</v>
      </c>
      <c r="C175" s="78" t="s">
        <v>413</v>
      </c>
      <c r="D175" s="78" t="s">
        <v>414</v>
      </c>
      <c r="E175" s="78" t="s">
        <v>70</v>
      </c>
      <c r="F175" s="79">
        <v>61</v>
      </c>
      <c r="G175" s="80"/>
      <c r="H175" s="81"/>
    </row>
    <row r="176" spans="1:8" ht="15" thickBot="1">
      <c r="A176" s="92">
        <v>73</v>
      </c>
      <c r="B176" s="93" t="s">
        <v>415</v>
      </c>
      <c r="C176" s="93" t="s">
        <v>416</v>
      </c>
      <c r="D176" s="93" t="s">
        <v>417</v>
      </c>
      <c r="E176" s="93" t="s">
        <v>86</v>
      </c>
      <c r="F176" s="94">
        <v>3.4460000000000002</v>
      </c>
      <c r="G176" s="95"/>
      <c r="H176" s="96"/>
    </row>
    <row r="177" spans="1:8" ht="22.2" thickBot="1">
      <c r="A177" s="42">
        <v>74</v>
      </c>
      <c r="B177" s="43" t="s">
        <v>398</v>
      </c>
      <c r="C177" s="43" t="s">
        <v>418</v>
      </c>
      <c r="D177" s="43" t="s">
        <v>419</v>
      </c>
      <c r="E177" s="43" t="s">
        <v>70</v>
      </c>
      <c r="F177" s="44">
        <v>61</v>
      </c>
      <c r="G177" s="45"/>
      <c r="H177" s="46"/>
    </row>
    <row r="178" spans="1:8" ht="15" thickBot="1">
      <c r="A178" s="92">
        <v>75</v>
      </c>
      <c r="B178" s="93" t="s">
        <v>420</v>
      </c>
      <c r="C178" s="93" t="s">
        <v>421</v>
      </c>
      <c r="D178" s="93" t="s">
        <v>422</v>
      </c>
      <c r="E178" s="93" t="s">
        <v>70</v>
      </c>
      <c r="F178" s="94">
        <v>61</v>
      </c>
      <c r="G178" s="95"/>
      <c r="H178" s="96"/>
    </row>
    <row r="179" spans="1:8" ht="22.2" thickBot="1">
      <c r="A179" s="42">
        <v>76</v>
      </c>
      <c r="B179" s="43" t="s">
        <v>398</v>
      </c>
      <c r="C179" s="43" t="s">
        <v>423</v>
      </c>
      <c r="D179" s="43" t="s">
        <v>424</v>
      </c>
      <c r="E179" s="43" t="s">
        <v>70</v>
      </c>
      <c r="F179" s="44">
        <v>61</v>
      </c>
      <c r="G179" s="45"/>
      <c r="H179" s="46"/>
    </row>
    <row r="180" spans="1:8">
      <c r="A180" s="112"/>
      <c r="B180" s="113"/>
      <c r="C180" s="113"/>
      <c r="D180" s="113" t="s">
        <v>425</v>
      </c>
      <c r="E180" s="113"/>
      <c r="F180" s="114"/>
      <c r="G180" s="115"/>
      <c r="H180" s="115"/>
    </row>
  </sheetData>
  <mergeCells count="1">
    <mergeCell ref="A4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workbookViewId="0">
      <selection activeCell="I13" sqref="I13"/>
    </sheetView>
  </sheetViews>
  <sheetFormatPr defaultRowHeight="14.4"/>
  <cols>
    <col min="1" max="1" width="4.21875" customWidth="1"/>
    <col min="2" max="2" width="10.109375" customWidth="1"/>
    <col min="3" max="3" width="50.77734375" customWidth="1"/>
    <col min="4" max="4" width="3.109375" customWidth="1"/>
    <col min="5" max="5" width="9.21875" customWidth="1"/>
    <col min="6" max="6" width="9.33203125" customWidth="1"/>
    <col min="7" max="7" width="17" customWidth="1"/>
  </cols>
  <sheetData>
    <row r="1" spans="1:7" ht="17.399999999999999">
      <c r="A1" s="177" t="s">
        <v>426</v>
      </c>
      <c r="B1" s="178"/>
      <c r="C1" s="178"/>
      <c r="D1" s="178"/>
      <c r="E1" s="178"/>
      <c r="F1" s="178"/>
      <c r="G1" s="178"/>
    </row>
    <row r="2" spans="1:7">
      <c r="A2" s="116" t="str">
        <f>'[9]ceny prvkov'!A2</f>
        <v>Stavba:   Cyklotrasa Mlynárce - Diely - Klokočina</v>
      </c>
      <c r="B2" s="117"/>
      <c r="C2" s="117"/>
      <c r="D2" s="117"/>
      <c r="E2" s="117"/>
      <c r="F2" s="117"/>
      <c r="G2" s="117"/>
    </row>
    <row r="3" spans="1:7">
      <c r="A3" s="116" t="str">
        <f>'[9]ceny prvkov'!A3</f>
        <v xml:space="preserve">Objekt:  SO 03 Zmena signálnych plánov </v>
      </c>
      <c r="B3" s="117"/>
      <c r="C3" s="117"/>
      <c r="D3" s="117"/>
      <c r="E3" s="117"/>
      <c r="F3" s="117"/>
      <c r="G3" s="117"/>
    </row>
    <row r="4" spans="1:7">
      <c r="A4" s="118" t="s">
        <v>427</v>
      </c>
      <c r="B4" s="116"/>
      <c r="C4" s="119"/>
      <c r="D4" s="120"/>
      <c r="E4" s="120"/>
      <c r="F4" s="120"/>
      <c r="G4" s="120"/>
    </row>
    <row r="5" spans="1:7">
      <c r="A5" s="121"/>
      <c r="B5" s="122"/>
      <c r="C5" s="122"/>
      <c r="D5" s="122"/>
      <c r="E5" s="123"/>
      <c r="F5" s="123"/>
      <c r="G5" s="123"/>
    </row>
    <row r="6" spans="1:7">
      <c r="A6" s="117" t="str">
        <f>'[9]ceny prvkov'!A6</f>
        <v>Objednávateľ:   Mesto Nitra, Štefánikova trieda 60, Nitra</v>
      </c>
      <c r="B6" s="117"/>
      <c r="C6" s="117"/>
      <c r="D6" s="117"/>
      <c r="E6" s="117"/>
      <c r="F6" s="117"/>
      <c r="G6" s="117"/>
    </row>
    <row r="7" spans="1:7">
      <c r="A7" s="117" t="str">
        <f>'[9]ceny prvkov'!A7</f>
        <v xml:space="preserve">Zhotoviteľ:   </v>
      </c>
      <c r="B7" s="117"/>
      <c r="C7" s="117"/>
      <c r="D7" s="117"/>
      <c r="E7" s="117" t="str">
        <f>'[9]ceny prvkov'!E7</f>
        <v>Spracoval:   Ing. Vlachovič</v>
      </c>
      <c r="F7" s="117"/>
      <c r="G7" s="117"/>
    </row>
    <row r="8" spans="1:7">
      <c r="A8" s="179" t="str">
        <f>'[9]ceny prvkov'!A8:C8</f>
        <v>Miesto:  Nitra</v>
      </c>
      <c r="B8" s="180"/>
      <c r="C8" s="180"/>
      <c r="D8" s="124"/>
      <c r="E8" s="117" t="str">
        <f>'[9]ceny prvkov'!E8</f>
        <v>Dátum:   09.07.2015</v>
      </c>
      <c r="F8" s="125"/>
      <c r="G8" s="125"/>
    </row>
    <row r="9" spans="1:7">
      <c r="A9" s="121"/>
      <c r="B9" s="121"/>
      <c r="C9" s="121"/>
      <c r="D9" s="121"/>
      <c r="E9" s="121"/>
      <c r="F9" s="121"/>
      <c r="G9" s="121"/>
    </row>
    <row r="10" spans="1:7" ht="20.399999999999999">
      <c r="A10" s="126" t="s">
        <v>428</v>
      </c>
      <c r="B10" s="126" t="s">
        <v>12</v>
      </c>
      <c r="C10" s="126" t="s">
        <v>13</v>
      </c>
      <c r="D10" s="126" t="s">
        <v>14</v>
      </c>
      <c r="E10" s="126" t="s">
        <v>15</v>
      </c>
      <c r="F10" s="126" t="s">
        <v>429</v>
      </c>
      <c r="G10" s="126" t="s">
        <v>430</v>
      </c>
    </row>
    <row r="11" spans="1:7">
      <c r="A11" s="126" t="s">
        <v>19</v>
      </c>
      <c r="B11" s="126" t="s">
        <v>26</v>
      </c>
      <c r="C11" s="126" t="s">
        <v>29</v>
      </c>
      <c r="D11" s="126" t="s">
        <v>32</v>
      </c>
      <c r="E11" s="126" t="s">
        <v>37</v>
      </c>
      <c r="F11" s="126" t="s">
        <v>40</v>
      </c>
      <c r="G11" s="126" t="s">
        <v>43</v>
      </c>
    </row>
    <row r="12" spans="1:7">
      <c r="A12" s="121"/>
      <c r="B12" s="121"/>
      <c r="C12" s="121"/>
      <c r="D12" s="121"/>
      <c r="E12" s="121"/>
      <c r="F12" s="121"/>
      <c r="G12" s="121"/>
    </row>
    <row r="13" spans="1:7">
      <c r="A13" s="127"/>
      <c r="B13" s="128" t="s">
        <v>72</v>
      </c>
      <c r="C13" s="128" t="s">
        <v>307</v>
      </c>
      <c r="D13" s="128"/>
      <c r="E13" s="129"/>
      <c r="F13" s="130"/>
      <c r="G13" s="130">
        <f>G14+G45+G94+G125+G136</f>
        <v>0</v>
      </c>
    </row>
    <row r="14" spans="1:7">
      <c r="A14" s="131"/>
      <c r="B14" s="132" t="s">
        <v>308</v>
      </c>
      <c r="C14" s="132" t="s">
        <v>309</v>
      </c>
      <c r="D14" s="132"/>
      <c r="E14" s="133"/>
      <c r="F14" s="134"/>
      <c r="G14" s="134">
        <f>SUM(G15:G44)</f>
        <v>0</v>
      </c>
    </row>
    <row r="15" spans="1:7">
      <c r="A15" s="135">
        <v>1</v>
      </c>
      <c r="B15" s="83" t="s">
        <v>431</v>
      </c>
      <c r="C15" s="83" t="s">
        <v>432</v>
      </c>
      <c r="D15" s="83" t="s">
        <v>127</v>
      </c>
      <c r="E15" s="84">
        <v>6</v>
      </c>
      <c r="F15" s="136">
        <v>0</v>
      </c>
      <c r="G15" s="136">
        <f>E15*F15</f>
        <v>0</v>
      </c>
    </row>
    <row r="16" spans="1:7">
      <c r="A16" s="135">
        <v>2</v>
      </c>
      <c r="B16" s="83" t="s">
        <v>433</v>
      </c>
      <c r="C16" s="83" t="s">
        <v>434</v>
      </c>
      <c r="D16" s="83" t="s">
        <v>127</v>
      </c>
      <c r="E16" s="84">
        <v>10</v>
      </c>
      <c r="F16" s="136">
        <v>0</v>
      </c>
      <c r="G16" s="136">
        <f t="shared" ref="G16:G44" si="0">E16*F16</f>
        <v>0</v>
      </c>
    </row>
    <row r="17" spans="1:7" ht="21.6">
      <c r="A17" s="135">
        <v>3</v>
      </c>
      <c r="B17" s="83" t="s">
        <v>435</v>
      </c>
      <c r="C17" s="83" t="s">
        <v>436</v>
      </c>
      <c r="D17" s="83" t="s">
        <v>127</v>
      </c>
      <c r="E17" s="84">
        <v>45</v>
      </c>
      <c r="F17" s="136">
        <v>0</v>
      </c>
      <c r="G17" s="136">
        <f t="shared" si="0"/>
        <v>0</v>
      </c>
    </row>
    <row r="18" spans="1:7" ht="21.6">
      <c r="A18" s="135">
        <v>4</v>
      </c>
      <c r="B18" s="83" t="s">
        <v>437</v>
      </c>
      <c r="C18" s="83" t="s">
        <v>438</v>
      </c>
      <c r="D18" s="83" t="s">
        <v>70</v>
      </c>
      <c r="E18" s="84">
        <v>3</v>
      </c>
      <c r="F18" s="136">
        <v>0</v>
      </c>
      <c r="G18" s="136">
        <f t="shared" si="0"/>
        <v>0</v>
      </c>
    </row>
    <row r="19" spans="1:7" ht="21.6">
      <c r="A19" s="135">
        <v>5</v>
      </c>
      <c r="B19" s="83" t="s">
        <v>439</v>
      </c>
      <c r="C19" s="83" t="s">
        <v>440</v>
      </c>
      <c r="D19" s="83" t="s">
        <v>70</v>
      </c>
      <c r="E19" s="84">
        <v>95</v>
      </c>
      <c r="F19" s="136">
        <v>0</v>
      </c>
      <c r="G19" s="136">
        <f t="shared" si="0"/>
        <v>0</v>
      </c>
    </row>
    <row r="20" spans="1:7" ht="21.6">
      <c r="A20" s="135">
        <v>6</v>
      </c>
      <c r="B20" s="83" t="s">
        <v>441</v>
      </c>
      <c r="C20" s="83" t="s">
        <v>442</v>
      </c>
      <c r="D20" s="83" t="s">
        <v>70</v>
      </c>
      <c r="E20" s="84">
        <v>94</v>
      </c>
      <c r="F20" s="136">
        <v>0</v>
      </c>
      <c r="G20" s="136">
        <f t="shared" si="0"/>
        <v>0</v>
      </c>
    </row>
    <row r="21" spans="1:7" ht="21.6">
      <c r="A21" s="135">
        <v>7</v>
      </c>
      <c r="B21" s="83" t="s">
        <v>443</v>
      </c>
      <c r="C21" s="83" t="s">
        <v>444</v>
      </c>
      <c r="D21" s="83" t="s">
        <v>70</v>
      </c>
      <c r="E21" s="84">
        <v>176</v>
      </c>
      <c r="F21" s="136">
        <v>0</v>
      </c>
      <c r="G21" s="136">
        <f t="shared" si="0"/>
        <v>0</v>
      </c>
    </row>
    <row r="22" spans="1:7" ht="21.6">
      <c r="A22" s="135">
        <v>8</v>
      </c>
      <c r="B22" s="83" t="s">
        <v>445</v>
      </c>
      <c r="C22" s="83" t="s">
        <v>446</v>
      </c>
      <c r="D22" s="83" t="s">
        <v>70</v>
      </c>
      <c r="E22" s="84">
        <v>365</v>
      </c>
      <c r="F22" s="136">
        <v>0</v>
      </c>
      <c r="G22" s="136">
        <f t="shared" si="0"/>
        <v>0</v>
      </c>
    </row>
    <row r="23" spans="1:7" ht="21.6">
      <c r="A23" s="137">
        <v>9</v>
      </c>
      <c r="B23" s="63" t="s">
        <v>447</v>
      </c>
      <c r="C23" s="63" t="s">
        <v>448</v>
      </c>
      <c r="D23" s="63" t="s">
        <v>70</v>
      </c>
      <c r="E23" s="138">
        <v>94</v>
      </c>
      <c r="F23" s="139">
        <v>0</v>
      </c>
      <c r="G23" s="136">
        <f t="shared" si="0"/>
        <v>0</v>
      </c>
    </row>
    <row r="24" spans="1:7" ht="21.6">
      <c r="A24" s="135">
        <v>10</v>
      </c>
      <c r="B24" s="83" t="s">
        <v>449</v>
      </c>
      <c r="C24" s="83" t="s">
        <v>450</v>
      </c>
      <c r="D24" s="83" t="s">
        <v>70</v>
      </c>
      <c r="E24" s="84">
        <v>85</v>
      </c>
      <c r="F24" s="136">
        <v>0</v>
      </c>
      <c r="G24" s="136">
        <f t="shared" si="0"/>
        <v>0</v>
      </c>
    </row>
    <row r="25" spans="1:7" ht="21.6">
      <c r="A25" s="137">
        <v>11</v>
      </c>
      <c r="B25" s="63" t="s">
        <v>451</v>
      </c>
      <c r="C25" s="63" t="s">
        <v>452</v>
      </c>
      <c r="D25" s="63" t="s">
        <v>70</v>
      </c>
      <c r="E25" s="138">
        <v>140</v>
      </c>
      <c r="F25" s="139">
        <v>0</v>
      </c>
      <c r="G25" s="136">
        <f t="shared" si="0"/>
        <v>0</v>
      </c>
    </row>
    <row r="26" spans="1:7" ht="21.6">
      <c r="A26" s="135">
        <v>12</v>
      </c>
      <c r="B26" s="83" t="s">
        <v>453</v>
      </c>
      <c r="C26" s="83" t="s">
        <v>454</v>
      </c>
      <c r="D26" s="83" t="s">
        <v>70</v>
      </c>
      <c r="E26" s="84">
        <v>176</v>
      </c>
      <c r="F26" s="136">
        <v>0</v>
      </c>
      <c r="G26" s="136">
        <f t="shared" si="0"/>
        <v>0</v>
      </c>
    </row>
    <row r="27" spans="1:7" ht="21.6">
      <c r="A27" s="137">
        <v>13</v>
      </c>
      <c r="B27" s="63" t="s">
        <v>455</v>
      </c>
      <c r="C27" s="63" t="s">
        <v>456</v>
      </c>
      <c r="D27" s="63" t="s">
        <v>70</v>
      </c>
      <c r="E27" s="138">
        <v>176</v>
      </c>
      <c r="F27" s="139">
        <v>0</v>
      </c>
      <c r="G27" s="136">
        <f t="shared" si="0"/>
        <v>0</v>
      </c>
    </row>
    <row r="28" spans="1:7" ht="21.6">
      <c r="A28" s="135">
        <v>14</v>
      </c>
      <c r="B28" s="83" t="s">
        <v>457</v>
      </c>
      <c r="C28" s="83" t="s">
        <v>458</v>
      </c>
      <c r="D28" s="83" t="s">
        <v>70</v>
      </c>
      <c r="E28" s="84">
        <v>205</v>
      </c>
      <c r="F28" s="136">
        <v>0</v>
      </c>
      <c r="G28" s="136">
        <f t="shared" si="0"/>
        <v>0</v>
      </c>
    </row>
    <row r="29" spans="1:7" ht="21.6">
      <c r="A29" s="137">
        <v>15</v>
      </c>
      <c r="B29" s="63" t="s">
        <v>459</v>
      </c>
      <c r="C29" s="63" t="s">
        <v>460</v>
      </c>
      <c r="D29" s="63" t="s">
        <v>70</v>
      </c>
      <c r="E29" s="138">
        <v>410</v>
      </c>
      <c r="F29" s="139">
        <v>0</v>
      </c>
      <c r="G29" s="136">
        <f t="shared" si="0"/>
        <v>0</v>
      </c>
    </row>
    <row r="30" spans="1:7">
      <c r="A30" s="135">
        <v>16</v>
      </c>
      <c r="B30" s="83" t="s">
        <v>461</v>
      </c>
      <c r="C30" s="83" t="s">
        <v>462</v>
      </c>
      <c r="D30" s="83" t="s">
        <v>70</v>
      </c>
      <c r="E30" s="84">
        <v>40</v>
      </c>
      <c r="F30" s="136">
        <v>0</v>
      </c>
      <c r="G30" s="136">
        <f t="shared" si="0"/>
        <v>0</v>
      </c>
    </row>
    <row r="31" spans="1:7">
      <c r="A31" s="135">
        <v>17</v>
      </c>
      <c r="B31" s="83" t="s">
        <v>463</v>
      </c>
      <c r="C31" s="83" t="s">
        <v>464</v>
      </c>
      <c r="D31" s="83" t="s">
        <v>127</v>
      </c>
      <c r="E31" s="84">
        <v>24</v>
      </c>
      <c r="F31" s="136">
        <v>0</v>
      </c>
      <c r="G31" s="136">
        <f t="shared" si="0"/>
        <v>0</v>
      </c>
    </row>
    <row r="32" spans="1:7">
      <c r="A32" s="135">
        <v>18</v>
      </c>
      <c r="B32" s="83" t="s">
        <v>465</v>
      </c>
      <c r="C32" s="83" t="s">
        <v>466</v>
      </c>
      <c r="D32" s="83" t="s">
        <v>127</v>
      </c>
      <c r="E32" s="84">
        <v>24</v>
      </c>
      <c r="F32" s="136">
        <v>0</v>
      </c>
      <c r="G32" s="136">
        <f t="shared" si="0"/>
        <v>0</v>
      </c>
    </row>
    <row r="33" spans="1:7" ht="21.6">
      <c r="A33" s="135">
        <v>19</v>
      </c>
      <c r="B33" s="83" t="s">
        <v>467</v>
      </c>
      <c r="C33" s="83" t="s">
        <v>468</v>
      </c>
      <c r="D33" s="83" t="s">
        <v>469</v>
      </c>
      <c r="E33" s="84">
        <v>104</v>
      </c>
      <c r="F33" s="136">
        <v>0</v>
      </c>
      <c r="G33" s="136">
        <f t="shared" si="0"/>
        <v>0</v>
      </c>
    </row>
    <row r="34" spans="1:7" ht="21.6">
      <c r="A34" s="135">
        <v>20</v>
      </c>
      <c r="B34" s="83" t="s">
        <v>470</v>
      </c>
      <c r="C34" s="83" t="s">
        <v>471</v>
      </c>
      <c r="D34" s="83" t="s">
        <v>127</v>
      </c>
      <c r="E34" s="84">
        <v>12</v>
      </c>
      <c r="F34" s="136">
        <v>0</v>
      </c>
      <c r="G34" s="136">
        <f t="shared" si="0"/>
        <v>0</v>
      </c>
    </row>
    <row r="35" spans="1:7">
      <c r="A35" s="135">
        <v>21</v>
      </c>
      <c r="B35" s="83" t="s">
        <v>472</v>
      </c>
      <c r="C35" s="83" t="s">
        <v>473</v>
      </c>
      <c r="D35" s="83" t="s">
        <v>127</v>
      </c>
      <c r="E35" s="84">
        <v>2</v>
      </c>
      <c r="F35" s="136">
        <v>0</v>
      </c>
      <c r="G35" s="136">
        <f t="shared" si="0"/>
        <v>0</v>
      </c>
    </row>
    <row r="36" spans="1:7">
      <c r="A36" s="135">
        <v>22</v>
      </c>
      <c r="B36" s="83" t="s">
        <v>474</v>
      </c>
      <c r="C36" s="83" t="s">
        <v>475</v>
      </c>
      <c r="D36" s="83" t="s">
        <v>127</v>
      </c>
      <c r="E36" s="84">
        <v>6</v>
      </c>
      <c r="F36" s="136">
        <v>0</v>
      </c>
      <c r="G36" s="136">
        <f t="shared" si="0"/>
        <v>0</v>
      </c>
    </row>
    <row r="37" spans="1:7">
      <c r="A37" s="135">
        <v>23</v>
      </c>
      <c r="B37" s="83" t="s">
        <v>476</v>
      </c>
      <c r="C37" s="83" t="s">
        <v>477</v>
      </c>
      <c r="D37" s="83" t="s">
        <v>127</v>
      </c>
      <c r="E37" s="84">
        <v>6</v>
      </c>
      <c r="F37" s="136">
        <v>0</v>
      </c>
      <c r="G37" s="136">
        <f t="shared" si="0"/>
        <v>0</v>
      </c>
    </row>
    <row r="38" spans="1:7">
      <c r="A38" s="135">
        <v>24</v>
      </c>
      <c r="B38" s="83" t="s">
        <v>478</v>
      </c>
      <c r="C38" s="83" t="s">
        <v>479</v>
      </c>
      <c r="D38" s="83" t="s">
        <v>70</v>
      </c>
      <c r="E38" s="84">
        <v>365</v>
      </c>
      <c r="F38" s="136">
        <v>0</v>
      </c>
      <c r="G38" s="136">
        <f t="shared" si="0"/>
        <v>0</v>
      </c>
    </row>
    <row r="39" spans="1:7" ht="21.6">
      <c r="A39" s="137">
        <v>25</v>
      </c>
      <c r="B39" s="63" t="s">
        <v>480</v>
      </c>
      <c r="C39" s="63" t="s">
        <v>481</v>
      </c>
      <c r="D39" s="63" t="s">
        <v>340</v>
      </c>
      <c r="E39" s="138">
        <v>182.5</v>
      </c>
      <c r="F39" s="139">
        <v>0</v>
      </c>
      <c r="G39" s="136">
        <f t="shared" si="0"/>
        <v>0</v>
      </c>
    </row>
    <row r="40" spans="1:7">
      <c r="A40" s="135">
        <v>26</v>
      </c>
      <c r="B40" s="83" t="s">
        <v>482</v>
      </c>
      <c r="C40" s="83" t="s">
        <v>483</v>
      </c>
      <c r="D40" s="83" t="s">
        <v>70</v>
      </c>
      <c r="E40" s="84">
        <v>80</v>
      </c>
      <c r="F40" s="136">
        <v>0</v>
      </c>
      <c r="G40" s="136">
        <f t="shared" si="0"/>
        <v>0</v>
      </c>
    </row>
    <row r="41" spans="1:7" ht="21.6">
      <c r="A41" s="137">
        <v>27</v>
      </c>
      <c r="B41" s="63" t="s">
        <v>484</v>
      </c>
      <c r="C41" s="63" t="s">
        <v>485</v>
      </c>
      <c r="D41" s="63" t="s">
        <v>70</v>
      </c>
      <c r="E41" s="138">
        <v>80</v>
      </c>
      <c r="F41" s="139">
        <v>0</v>
      </c>
      <c r="G41" s="136">
        <f t="shared" si="0"/>
        <v>0</v>
      </c>
    </row>
    <row r="42" spans="1:7">
      <c r="A42" s="135">
        <v>28</v>
      </c>
      <c r="B42" s="83" t="s">
        <v>486</v>
      </c>
      <c r="C42" s="83" t="s">
        <v>487</v>
      </c>
      <c r="D42" s="83" t="s">
        <v>70</v>
      </c>
      <c r="E42" s="84">
        <v>613.5</v>
      </c>
      <c r="F42" s="136">
        <v>0</v>
      </c>
      <c r="G42" s="136">
        <f t="shared" si="0"/>
        <v>0</v>
      </c>
    </row>
    <row r="43" spans="1:7">
      <c r="A43" s="137">
        <v>29</v>
      </c>
      <c r="B43" s="63" t="s">
        <v>488</v>
      </c>
      <c r="C43" s="63" t="s">
        <v>489</v>
      </c>
      <c r="D43" s="63" t="s">
        <v>70</v>
      </c>
      <c r="E43" s="138">
        <v>613.5</v>
      </c>
      <c r="F43" s="139">
        <v>0</v>
      </c>
      <c r="G43" s="136">
        <f t="shared" si="0"/>
        <v>0</v>
      </c>
    </row>
    <row r="44" spans="1:7">
      <c r="A44" s="135">
        <v>30</v>
      </c>
      <c r="B44" s="83" t="s">
        <v>490</v>
      </c>
      <c r="C44" s="83" t="s">
        <v>491</v>
      </c>
      <c r="D44" s="83" t="s">
        <v>127</v>
      </c>
      <c r="E44" s="84">
        <v>119</v>
      </c>
      <c r="F44" s="136">
        <v>0</v>
      </c>
      <c r="G44" s="136">
        <f t="shared" si="0"/>
        <v>0</v>
      </c>
    </row>
    <row r="45" spans="1:7">
      <c r="A45" s="131"/>
      <c r="B45" s="132" t="s">
        <v>492</v>
      </c>
      <c r="C45" s="132" t="s">
        <v>493</v>
      </c>
      <c r="D45" s="132"/>
      <c r="E45" s="133"/>
      <c r="F45" s="134"/>
      <c r="G45" s="134">
        <f>SUM(G46:G93)</f>
        <v>0</v>
      </c>
    </row>
    <row r="46" spans="1:7">
      <c r="A46" s="135">
        <v>31</v>
      </c>
      <c r="B46" s="83" t="s">
        <v>494</v>
      </c>
      <c r="C46" s="83" t="s">
        <v>495</v>
      </c>
      <c r="D46" s="83" t="s">
        <v>127</v>
      </c>
      <c r="E46" s="84">
        <v>116</v>
      </c>
      <c r="F46" s="136">
        <v>0</v>
      </c>
      <c r="G46" s="136">
        <f>E46*F46</f>
        <v>0</v>
      </c>
    </row>
    <row r="47" spans="1:7" ht="21.6">
      <c r="A47" s="135">
        <v>32</v>
      </c>
      <c r="B47" s="83" t="s">
        <v>496</v>
      </c>
      <c r="C47" s="83" t="s">
        <v>497</v>
      </c>
      <c r="D47" s="83" t="s">
        <v>127</v>
      </c>
      <c r="E47" s="84">
        <v>2</v>
      </c>
      <c r="F47" s="136">
        <v>0</v>
      </c>
      <c r="G47" s="136">
        <f t="shared" ref="G47:G93" si="1">E47*F47</f>
        <v>0</v>
      </c>
    </row>
    <row r="48" spans="1:7" ht="42">
      <c r="A48" s="137">
        <v>33</v>
      </c>
      <c r="B48" s="63"/>
      <c r="C48" s="140" t="s">
        <v>498</v>
      </c>
      <c r="D48" s="63" t="s">
        <v>127</v>
      </c>
      <c r="E48" s="138">
        <v>2</v>
      </c>
      <c r="F48" s="139">
        <v>0</v>
      </c>
      <c r="G48" s="136">
        <f t="shared" si="1"/>
        <v>0</v>
      </c>
    </row>
    <row r="49" spans="1:7" ht="21.6">
      <c r="A49" s="135">
        <v>34</v>
      </c>
      <c r="B49" s="83" t="s">
        <v>499</v>
      </c>
      <c r="C49" s="83" t="s">
        <v>500</v>
      </c>
      <c r="D49" s="83" t="s">
        <v>127</v>
      </c>
      <c r="E49" s="84">
        <v>4</v>
      </c>
      <c r="F49" s="136">
        <v>0</v>
      </c>
      <c r="G49" s="136">
        <f t="shared" si="1"/>
        <v>0</v>
      </c>
    </row>
    <row r="50" spans="1:7" ht="52.2">
      <c r="A50" s="137">
        <v>35</v>
      </c>
      <c r="B50" s="63"/>
      <c r="C50" s="140" t="s">
        <v>501</v>
      </c>
      <c r="D50" s="63" t="s">
        <v>127</v>
      </c>
      <c r="E50" s="138">
        <v>4</v>
      </c>
      <c r="F50" s="139">
        <v>0</v>
      </c>
      <c r="G50" s="136">
        <f t="shared" si="1"/>
        <v>0</v>
      </c>
    </row>
    <row r="51" spans="1:7" ht="21.6">
      <c r="A51" s="137">
        <v>36</v>
      </c>
      <c r="B51" s="63" t="s">
        <v>502</v>
      </c>
      <c r="C51" s="140" t="s">
        <v>503</v>
      </c>
      <c r="D51" s="63" t="s">
        <v>127</v>
      </c>
      <c r="E51" s="138">
        <v>5</v>
      </c>
      <c r="F51" s="139">
        <v>0</v>
      </c>
      <c r="G51" s="136">
        <f t="shared" si="1"/>
        <v>0</v>
      </c>
    </row>
    <row r="52" spans="1:7">
      <c r="A52" s="135">
        <v>37</v>
      </c>
      <c r="B52" s="83" t="s">
        <v>504</v>
      </c>
      <c r="C52" s="83" t="s">
        <v>505</v>
      </c>
      <c r="D52" s="83" t="s">
        <v>127</v>
      </c>
      <c r="E52" s="84">
        <v>4</v>
      </c>
      <c r="F52" s="136">
        <v>0</v>
      </c>
      <c r="G52" s="136">
        <f t="shared" si="1"/>
        <v>0</v>
      </c>
    </row>
    <row r="53" spans="1:7" ht="21.6">
      <c r="A53" s="137">
        <v>38</v>
      </c>
      <c r="B53" s="63"/>
      <c r="C53" s="140" t="s">
        <v>506</v>
      </c>
      <c r="D53" s="63" t="s">
        <v>127</v>
      </c>
      <c r="E53" s="138">
        <v>2</v>
      </c>
      <c r="F53" s="139">
        <v>0</v>
      </c>
      <c r="G53" s="136">
        <f t="shared" si="1"/>
        <v>0</v>
      </c>
    </row>
    <row r="54" spans="1:7" ht="21.6">
      <c r="A54" s="137">
        <v>39</v>
      </c>
      <c r="B54" s="63"/>
      <c r="C54" s="140" t="s">
        <v>507</v>
      </c>
      <c r="D54" s="141" t="s">
        <v>127</v>
      </c>
      <c r="E54" s="138">
        <v>2</v>
      </c>
      <c r="F54" s="139">
        <v>0</v>
      </c>
      <c r="G54" s="136">
        <f t="shared" si="1"/>
        <v>0</v>
      </c>
    </row>
    <row r="55" spans="1:7">
      <c r="A55" s="135">
        <v>40</v>
      </c>
      <c r="B55" s="83" t="s">
        <v>508</v>
      </c>
      <c r="C55" s="142" t="s">
        <v>509</v>
      </c>
      <c r="D55" s="83" t="s">
        <v>127</v>
      </c>
      <c r="E55" s="84">
        <v>6</v>
      </c>
      <c r="F55" s="136">
        <v>0</v>
      </c>
      <c r="G55" s="136">
        <f t="shared" si="1"/>
        <v>0</v>
      </c>
    </row>
    <row r="56" spans="1:7">
      <c r="A56" s="137">
        <v>41</v>
      </c>
      <c r="B56" s="63" t="s">
        <v>510</v>
      </c>
      <c r="C56" s="140" t="s">
        <v>511</v>
      </c>
      <c r="D56" s="63" t="s">
        <v>127</v>
      </c>
      <c r="E56" s="138">
        <v>2</v>
      </c>
      <c r="F56" s="139">
        <v>0</v>
      </c>
      <c r="G56" s="136">
        <f t="shared" si="1"/>
        <v>0</v>
      </c>
    </row>
    <row r="57" spans="1:7">
      <c r="A57" s="137">
        <v>42</v>
      </c>
      <c r="B57" s="63" t="s">
        <v>512</v>
      </c>
      <c r="C57" s="140" t="s">
        <v>513</v>
      </c>
      <c r="D57" s="63" t="s">
        <v>127</v>
      </c>
      <c r="E57" s="138">
        <v>4</v>
      </c>
      <c r="F57" s="139">
        <v>0</v>
      </c>
      <c r="G57" s="136">
        <f t="shared" si="1"/>
        <v>0</v>
      </c>
    </row>
    <row r="58" spans="1:7">
      <c r="A58" s="135">
        <v>43</v>
      </c>
      <c r="B58" s="83" t="s">
        <v>514</v>
      </c>
      <c r="C58" s="83" t="s">
        <v>515</v>
      </c>
      <c r="D58" s="83" t="s">
        <v>127</v>
      </c>
      <c r="E58" s="84">
        <v>10</v>
      </c>
      <c r="F58" s="136">
        <v>0</v>
      </c>
      <c r="G58" s="136">
        <f t="shared" si="1"/>
        <v>0</v>
      </c>
    </row>
    <row r="59" spans="1:7">
      <c r="A59" s="135">
        <v>44</v>
      </c>
      <c r="B59" s="83" t="s">
        <v>516</v>
      </c>
      <c r="C59" s="83" t="s">
        <v>517</v>
      </c>
      <c r="D59" s="83" t="s">
        <v>127</v>
      </c>
      <c r="E59" s="84">
        <v>15</v>
      </c>
      <c r="F59" s="136">
        <v>0</v>
      </c>
      <c r="G59" s="136">
        <f t="shared" si="1"/>
        <v>0</v>
      </c>
    </row>
    <row r="60" spans="1:7">
      <c r="A60" s="135">
        <v>45</v>
      </c>
      <c r="B60" s="83" t="s">
        <v>518</v>
      </c>
      <c r="C60" s="83" t="s">
        <v>519</v>
      </c>
      <c r="D60" s="83" t="s">
        <v>127</v>
      </c>
      <c r="E60" s="84">
        <v>10</v>
      </c>
      <c r="F60" s="136">
        <v>0</v>
      </c>
      <c r="G60" s="136">
        <f t="shared" si="1"/>
        <v>0</v>
      </c>
    </row>
    <row r="61" spans="1:7">
      <c r="A61" s="137">
        <v>46</v>
      </c>
      <c r="B61" s="63" t="s">
        <v>520</v>
      </c>
      <c r="C61" s="63" t="s">
        <v>521</v>
      </c>
      <c r="D61" s="63" t="s">
        <v>127</v>
      </c>
      <c r="E61" s="138">
        <v>10</v>
      </c>
      <c r="F61" s="139">
        <v>0</v>
      </c>
      <c r="G61" s="136">
        <f t="shared" si="1"/>
        <v>0</v>
      </c>
    </row>
    <row r="62" spans="1:7">
      <c r="A62" s="135">
        <v>47</v>
      </c>
      <c r="B62" s="83" t="s">
        <v>522</v>
      </c>
      <c r="C62" s="83" t="s">
        <v>523</v>
      </c>
      <c r="D62" s="83" t="s">
        <v>127</v>
      </c>
      <c r="E62" s="84">
        <v>36</v>
      </c>
      <c r="F62" s="136">
        <v>0</v>
      </c>
      <c r="G62" s="136">
        <f t="shared" si="1"/>
        <v>0</v>
      </c>
    </row>
    <row r="63" spans="1:7">
      <c r="A63" s="137">
        <v>48</v>
      </c>
      <c r="B63" s="63" t="s">
        <v>524</v>
      </c>
      <c r="C63" s="63" t="s">
        <v>525</v>
      </c>
      <c r="D63" s="63" t="s">
        <v>127</v>
      </c>
      <c r="E63" s="138">
        <v>36</v>
      </c>
      <c r="F63" s="139">
        <v>0</v>
      </c>
      <c r="G63" s="136">
        <f t="shared" si="1"/>
        <v>0</v>
      </c>
    </row>
    <row r="64" spans="1:7">
      <c r="A64" s="135">
        <v>49</v>
      </c>
      <c r="B64" s="83" t="s">
        <v>526</v>
      </c>
      <c r="C64" s="83" t="s">
        <v>527</v>
      </c>
      <c r="D64" s="83" t="s">
        <v>127</v>
      </c>
      <c r="E64" s="84">
        <v>45</v>
      </c>
      <c r="F64" s="136">
        <v>0</v>
      </c>
      <c r="G64" s="136">
        <f t="shared" si="1"/>
        <v>0</v>
      </c>
    </row>
    <row r="65" spans="1:7">
      <c r="A65" s="137">
        <v>50</v>
      </c>
      <c r="B65" s="63" t="s">
        <v>528</v>
      </c>
      <c r="C65" s="63" t="s">
        <v>529</v>
      </c>
      <c r="D65" s="63" t="s">
        <v>127</v>
      </c>
      <c r="E65" s="138">
        <v>45</v>
      </c>
      <c r="F65" s="139">
        <v>0</v>
      </c>
      <c r="G65" s="136">
        <f t="shared" si="1"/>
        <v>0</v>
      </c>
    </row>
    <row r="66" spans="1:7">
      <c r="A66" s="135">
        <v>51</v>
      </c>
      <c r="B66" s="83" t="s">
        <v>530</v>
      </c>
      <c r="C66" s="83" t="s">
        <v>531</v>
      </c>
      <c r="D66" s="83" t="s">
        <v>127</v>
      </c>
      <c r="E66" s="84">
        <v>22</v>
      </c>
      <c r="F66" s="136">
        <v>0</v>
      </c>
      <c r="G66" s="136">
        <f t="shared" si="1"/>
        <v>0</v>
      </c>
    </row>
    <row r="67" spans="1:7">
      <c r="A67" s="137">
        <v>52</v>
      </c>
      <c r="B67" s="63"/>
      <c r="C67" s="63" t="s">
        <v>532</v>
      </c>
      <c r="D67" s="63" t="s">
        <v>127</v>
      </c>
      <c r="E67" s="138">
        <v>22</v>
      </c>
      <c r="F67" s="139">
        <v>0</v>
      </c>
      <c r="G67" s="136">
        <f t="shared" si="1"/>
        <v>0</v>
      </c>
    </row>
    <row r="68" spans="1:7">
      <c r="A68" s="135">
        <v>53</v>
      </c>
      <c r="B68" s="83" t="s">
        <v>533</v>
      </c>
      <c r="C68" s="83" t="s">
        <v>534</v>
      </c>
      <c r="D68" s="83" t="s">
        <v>127</v>
      </c>
      <c r="E68" s="84">
        <v>3</v>
      </c>
      <c r="F68" s="136">
        <v>0</v>
      </c>
      <c r="G68" s="136">
        <f t="shared" si="1"/>
        <v>0</v>
      </c>
    </row>
    <row r="69" spans="1:7">
      <c r="A69" s="137">
        <v>54</v>
      </c>
      <c r="B69" s="63" t="s">
        <v>535</v>
      </c>
      <c r="C69" s="63" t="s">
        <v>536</v>
      </c>
      <c r="D69" s="63" t="s">
        <v>127</v>
      </c>
      <c r="E69" s="138">
        <v>3</v>
      </c>
      <c r="F69" s="139">
        <v>0</v>
      </c>
      <c r="G69" s="136">
        <f t="shared" si="1"/>
        <v>0</v>
      </c>
    </row>
    <row r="70" spans="1:7" ht="71.400000000000006">
      <c r="A70" s="137">
        <v>55</v>
      </c>
      <c r="B70" s="63" t="s">
        <v>537</v>
      </c>
      <c r="C70" s="143" t="s">
        <v>538</v>
      </c>
      <c r="D70" s="63" t="s">
        <v>127</v>
      </c>
      <c r="E70" s="138">
        <v>4</v>
      </c>
      <c r="F70" s="139">
        <v>0</v>
      </c>
      <c r="G70" s="136">
        <f t="shared" si="1"/>
        <v>0</v>
      </c>
    </row>
    <row r="71" spans="1:7">
      <c r="A71" s="137">
        <v>56</v>
      </c>
      <c r="B71" s="63" t="s">
        <v>537</v>
      </c>
      <c r="C71" s="140" t="s">
        <v>539</v>
      </c>
      <c r="D71" s="63" t="s">
        <v>127</v>
      </c>
      <c r="E71" s="138">
        <v>4</v>
      </c>
      <c r="F71" s="139">
        <v>0</v>
      </c>
      <c r="G71" s="136">
        <f t="shared" si="1"/>
        <v>0</v>
      </c>
    </row>
    <row r="72" spans="1:7" ht="21.6">
      <c r="A72" s="137">
        <v>57</v>
      </c>
      <c r="B72" s="63" t="s">
        <v>537</v>
      </c>
      <c r="C72" s="140" t="s">
        <v>540</v>
      </c>
      <c r="D72" s="63" t="s">
        <v>127</v>
      </c>
      <c r="E72" s="138">
        <v>4</v>
      </c>
      <c r="F72" s="139">
        <v>0</v>
      </c>
      <c r="G72" s="136">
        <f t="shared" si="1"/>
        <v>0</v>
      </c>
    </row>
    <row r="73" spans="1:7">
      <c r="A73" s="135">
        <v>58</v>
      </c>
      <c r="B73" s="83" t="s">
        <v>541</v>
      </c>
      <c r="C73" s="142" t="s">
        <v>542</v>
      </c>
      <c r="D73" s="83" t="s">
        <v>127</v>
      </c>
      <c r="E73" s="84">
        <v>16</v>
      </c>
      <c r="F73" s="136">
        <v>0</v>
      </c>
      <c r="G73" s="136">
        <f t="shared" si="1"/>
        <v>0</v>
      </c>
    </row>
    <row r="74" spans="1:7">
      <c r="A74" s="137">
        <v>59</v>
      </c>
      <c r="B74" s="63" t="s">
        <v>543</v>
      </c>
      <c r="C74" s="140" t="s">
        <v>544</v>
      </c>
      <c r="D74" s="63" t="s">
        <v>127</v>
      </c>
      <c r="E74" s="138">
        <v>16</v>
      </c>
      <c r="F74" s="139">
        <v>0</v>
      </c>
      <c r="G74" s="136">
        <f t="shared" si="1"/>
        <v>0</v>
      </c>
    </row>
    <row r="75" spans="1:7" ht="21.6">
      <c r="A75" s="137">
        <v>60</v>
      </c>
      <c r="B75" s="63" t="s">
        <v>545</v>
      </c>
      <c r="C75" s="140" t="s">
        <v>546</v>
      </c>
      <c r="D75" s="63" t="s">
        <v>469</v>
      </c>
      <c r="E75" s="138">
        <v>73</v>
      </c>
      <c r="F75" s="139">
        <v>0</v>
      </c>
      <c r="G75" s="136">
        <f t="shared" si="1"/>
        <v>0</v>
      </c>
    </row>
    <row r="76" spans="1:7" ht="21.6">
      <c r="A76" s="137">
        <v>61</v>
      </c>
      <c r="B76" s="63" t="s">
        <v>547</v>
      </c>
      <c r="C76" s="140" t="s">
        <v>548</v>
      </c>
      <c r="D76" s="63" t="s">
        <v>469</v>
      </c>
      <c r="E76" s="138">
        <v>33</v>
      </c>
      <c r="F76" s="139">
        <v>0</v>
      </c>
      <c r="G76" s="136">
        <f t="shared" si="1"/>
        <v>0</v>
      </c>
    </row>
    <row r="77" spans="1:7">
      <c r="A77" s="137">
        <v>62</v>
      </c>
      <c r="B77" s="63" t="s">
        <v>549</v>
      </c>
      <c r="C77" s="140" t="s">
        <v>550</v>
      </c>
      <c r="D77" s="63" t="s">
        <v>127</v>
      </c>
      <c r="E77" s="138">
        <v>23</v>
      </c>
      <c r="F77" s="139">
        <v>0</v>
      </c>
      <c r="G77" s="136">
        <f t="shared" si="1"/>
        <v>0</v>
      </c>
    </row>
    <row r="78" spans="1:7" ht="21.6">
      <c r="A78" s="135">
        <v>63</v>
      </c>
      <c r="B78" s="83" t="s">
        <v>551</v>
      </c>
      <c r="C78" s="142" t="s">
        <v>552</v>
      </c>
      <c r="D78" s="83" t="s">
        <v>127</v>
      </c>
      <c r="E78" s="84">
        <v>8</v>
      </c>
      <c r="F78" s="136">
        <v>0</v>
      </c>
      <c r="G78" s="136">
        <f t="shared" si="1"/>
        <v>0</v>
      </c>
    </row>
    <row r="79" spans="1:7">
      <c r="A79" s="137">
        <v>64</v>
      </c>
      <c r="B79" s="63" t="s">
        <v>553</v>
      </c>
      <c r="C79" s="140" t="s">
        <v>554</v>
      </c>
      <c r="D79" s="63" t="s">
        <v>127</v>
      </c>
      <c r="E79" s="138">
        <v>8</v>
      </c>
      <c r="F79" s="139">
        <v>0</v>
      </c>
      <c r="G79" s="136">
        <f t="shared" si="1"/>
        <v>0</v>
      </c>
    </row>
    <row r="80" spans="1:7" ht="21.6">
      <c r="A80" s="135">
        <v>65</v>
      </c>
      <c r="B80" s="83" t="s">
        <v>555</v>
      </c>
      <c r="C80" s="83" t="s">
        <v>556</v>
      </c>
      <c r="D80" s="83" t="s">
        <v>127</v>
      </c>
      <c r="E80" s="84">
        <v>4</v>
      </c>
      <c r="F80" s="136">
        <v>0</v>
      </c>
      <c r="G80" s="136">
        <f t="shared" si="1"/>
        <v>0</v>
      </c>
    </row>
    <row r="81" spans="1:7" ht="21.6">
      <c r="A81" s="135">
        <v>66</v>
      </c>
      <c r="B81" s="83" t="s">
        <v>557</v>
      </c>
      <c r="C81" s="83" t="s">
        <v>558</v>
      </c>
      <c r="D81" s="83" t="s">
        <v>127</v>
      </c>
      <c r="E81" s="84">
        <v>15</v>
      </c>
      <c r="F81" s="136">
        <v>0</v>
      </c>
      <c r="G81" s="136">
        <f t="shared" si="1"/>
        <v>0</v>
      </c>
    </row>
    <row r="82" spans="1:7" ht="21.6">
      <c r="A82" s="135">
        <v>67</v>
      </c>
      <c r="B82" s="83" t="s">
        <v>559</v>
      </c>
      <c r="C82" s="83" t="s">
        <v>560</v>
      </c>
      <c r="D82" s="83" t="s">
        <v>127</v>
      </c>
      <c r="E82" s="84">
        <v>59</v>
      </c>
      <c r="F82" s="136">
        <v>0</v>
      </c>
      <c r="G82" s="136">
        <f t="shared" si="1"/>
        <v>0</v>
      </c>
    </row>
    <row r="83" spans="1:7">
      <c r="A83" s="135">
        <v>68</v>
      </c>
      <c r="B83" s="83" t="s">
        <v>561</v>
      </c>
      <c r="C83" s="83" t="s">
        <v>562</v>
      </c>
      <c r="D83" s="83" t="s">
        <v>127</v>
      </c>
      <c r="E83" s="84">
        <v>4</v>
      </c>
      <c r="F83" s="136">
        <v>0</v>
      </c>
      <c r="G83" s="136">
        <f t="shared" si="1"/>
        <v>0</v>
      </c>
    </row>
    <row r="84" spans="1:7">
      <c r="A84" s="135">
        <v>69</v>
      </c>
      <c r="B84" s="83" t="s">
        <v>563</v>
      </c>
      <c r="C84" s="83" t="s">
        <v>564</v>
      </c>
      <c r="D84" s="83" t="s">
        <v>127</v>
      </c>
      <c r="E84" s="84">
        <v>9</v>
      </c>
      <c r="F84" s="136">
        <v>0</v>
      </c>
      <c r="G84" s="136">
        <f t="shared" si="1"/>
        <v>0</v>
      </c>
    </row>
    <row r="85" spans="1:7">
      <c r="A85" s="135">
        <v>70</v>
      </c>
      <c r="B85" s="83" t="s">
        <v>565</v>
      </c>
      <c r="C85" s="83" t="s">
        <v>566</v>
      </c>
      <c r="D85" s="83" t="s">
        <v>127</v>
      </c>
      <c r="E85" s="84">
        <v>4</v>
      </c>
      <c r="F85" s="136">
        <v>0</v>
      </c>
      <c r="G85" s="136">
        <f t="shared" si="1"/>
        <v>0</v>
      </c>
    </row>
    <row r="86" spans="1:7">
      <c r="A86" s="135">
        <v>71</v>
      </c>
      <c r="B86" s="83" t="s">
        <v>567</v>
      </c>
      <c r="C86" s="83" t="s">
        <v>568</v>
      </c>
      <c r="D86" s="83" t="s">
        <v>127</v>
      </c>
      <c r="E86" s="84">
        <v>9</v>
      </c>
      <c r="F86" s="136">
        <v>0</v>
      </c>
      <c r="G86" s="136">
        <f t="shared" si="1"/>
        <v>0</v>
      </c>
    </row>
    <row r="87" spans="1:7">
      <c r="A87" s="135">
        <v>72</v>
      </c>
      <c r="B87" s="83" t="s">
        <v>569</v>
      </c>
      <c r="C87" s="83" t="s">
        <v>570</v>
      </c>
      <c r="D87" s="83" t="s">
        <v>127</v>
      </c>
      <c r="E87" s="84">
        <v>12</v>
      </c>
      <c r="F87" s="136">
        <v>0</v>
      </c>
      <c r="G87" s="136">
        <f t="shared" si="1"/>
        <v>0</v>
      </c>
    </row>
    <row r="88" spans="1:7" ht="21.6">
      <c r="A88" s="135">
        <v>73</v>
      </c>
      <c r="B88" s="83" t="s">
        <v>571</v>
      </c>
      <c r="C88" s="83" t="s">
        <v>572</v>
      </c>
      <c r="D88" s="83" t="s">
        <v>127</v>
      </c>
      <c r="E88" s="84">
        <v>4</v>
      </c>
      <c r="F88" s="136">
        <v>0</v>
      </c>
      <c r="G88" s="136">
        <f t="shared" si="1"/>
        <v>0</v>
      </c>
    </row>
    <row r="89" spans="1:7">
      <c r="A89" s="135">
        <v>74</v>
      </c>
      <c r="B89" s="83" t="s">
        <v>573</v>
      </c>
      <c r="C89" s="83" t="s">
        <v>574</v>
      </c>
      <c r="D89" s="83" t="s">
        <v>127</v>
      </c>
      <c r="E89" s="84">
        <v>4</v>
      </c>
      <c r="F89" s="136">
        <v>0</v>
      </c>
      <c r="G89" s="136">
        <f t="shared" si="1"/>
        <v>0</v>
      </c>
    </row>
    <row r="90" spans="1:7" ht="21.6">
      <c r="A90" s="135">
        <v>75</v>
      </c>
      <c r="B90" s="83" t="s">
        <v>575</v>
      </c>
      <c r="C90" s="83" t="s">
        <v>576</v>
      </c>
      <c r="D90" s="83" t="s">
        <v>127</v>
      </c>
      <c r="E90" s="84">
        <v>4</v>
      </c>
      <c r="F90" s="136">
        <v>0</v>
      </c>
      <c r="G90" s="136">
        <f t="shared" si="1"/>
        <v>0</v>
      </c>
    </row>
    <row r="91" spans="1:7">
      <c r="A91" s="135">
        <v>76</v>
      </c>
      <c r="B91" s="83" t="s">
        <v>577</v>
      </c>
      <c r="C91" s="83" t="s">
        <v>578</v>
      </c>
      <c r="D91" s="83" t="s">
        <v>127</v>
      </c>
      <c r="E91" s="84">
        <v>193</v>
      </c>
      <c r="F91" s="136">
        <v>0</v>
      </c>
      <c r="G91" s="136">
        <f t="shared" si="1"/>
        <v>0</v>
      </c>
    </row>
    <row r="92" spans="1:7">
      <c r="A92" s="137">
        <v>77</v>
      </c>
      <c r="B92" s="63" t="s">
        <v>579</v>
      </c>
      <c r="C92" s="63" t="s">
        <v>580</v>
      </c>
      <c r="D92" s="63" t="s">
        <v>127</v>
      </c>
      <c r="E92" s="138">
        <v>166</v>
      </c>
      <c r="F92" s="139">
        <v>0</v>
      </c>
      <c r="G92" s="136">
        <f t="shared" si="1"/>
        <v>0</v>
      </c>
    </row>
    <row r="93" spans="1:7">
      <c r="A93" s="137">
        <v>78</v>
      </c>
      <c r="B93" s="63" t="s">
        <v>581</v>
      </c>
      <c r="C93" s="63" t="s">
        <v>582</v>
      </c>
      <c r="D93" s="63" t="s">
        <v>127</v>
      </c>
      <c r="E93" s="138">
        <v>27</v>
      </c>
      <c r="F93" s="139">
        <v>0</v>
      </c>
      <c r="G93" s="136">
        <f t="shared" si="1"/>
        <v>0</v>
      </c>
    </row>
    <row r="94" spans="1:7">
      <c r="A94" s="131"/>
      <c r="B94" s="132" t="s">
        <v>396</v>
      </c>
      <c r="C94" s="132" t="s">
        <v>397</v>
      </c>
      <c r="D94" s="132"/>
      <c r="E94" s="84"/>
      <c r="F94" s="134"/>
      <c r="G94" s="134">
        <f>SUM(G95:G124)</f>
        <v>0</v>
      </c>
    </row>
    <row r="95" spans="1:7">
      <c r="A95" s="135">
        <v>79</v>
      </c>
      <c r="B95" s="83" t="s">
        <v>583</v>
      </c>
      <c r="C95" s="83" t="s">
        <v>584</v>
      </c>
      <c r="D95" s="83" t="s">
        <v>70</v>
      </c>
      <c r="E95" s="84">
        <v>248</v>
      </c>
      <c r="F95" s="136">
        <v>0</v>
      </c>
      <c r="G95" s="136">
        <f>E95*F95</f>
        <v>0</v>
      </c>
    </row>
    <row r="96" spans="1:7">
      <c r="A96" s="137">
        <v>80</v>
      </c>
      <c r="B96" s="63" t="s">
        <v>583</v>
      </c>
      <c r="C96" s="63" t="s">
        <v>585</v>
      </c>
      <c r="D96" s="63" t="s">
        <v>70</v>
      </c>
      <c r="E96" s="138">
        <v>248</v>
      </c>
      <c r="F96" s="139">
        <v>0</v>
      </c>
      <c r="G96" s="136">
        <f t="shared" ref="G96:G124" si="2">E96*F96</f>
        <v>0</v>
      </c>
    </row>
    <row r="97" spans="1:7">
      <c r="A97" s="135">
        <v>81</v>
      </c>
      <c r="B97" s="83" t="s">
        <v>399</v>
      </c>
      <c r="C97" s="83" t="s">
        <v>586</v>
      </c>
      <c r="D97" s="83" t="s">
        <v>401</v>
      </c>
      <c r="E97" s="84">
        <v>0.4</v>
      </c>
      <c r="F97" s="136">
        <v>0</v>
      </c>
      <c r="G97" s="136">
        <f t="shared" si="2"/>
        <v>0</v>
      </c>
    </row>
    <row r="98" spans="1:7">
      <c r="A98" s="135">
        <v>82</v>
      </c>
      <c r="B98" s="83" t="s">
        <v>587</v>
      </c>
      <c r="C98" s="83" t="s">
        <v>588</v>
      </c>
      <c r="D98" s="83" t="s">
        <v>25</v>
      </c>
      <c r="E98" s="84">
        <v>73.5</v>
      </c>
      <c r="F98" s="136">
        <v>0</v>
      </c>
      <c r="G98" s="136">
        <f t="shared" si="2"/>
        <v>0</v>
      </c>
    </row>
    <row r="99" spans="1:7">
      <c r="A99" s="135">
        <v>83</v>
      </c>
      <c r="B99" s="83" t="s">
        <v>589</v>
      </c>
      <c r="C99" s="83" t="s">
        <v>590</v>
      </c>
      <c r="D99" s="83" t="s">
        <v>25</v>
      </c>
      <c r="E99" s="84">
        <v>47.25</v>
      </c>
      <c r="F99" s="136">
        <v>0</v>
      </c>
      <c r="G99" s="136">
        <f t="shared" si="2"/>
        <v>0</v>
      </c>
    </row>
    <row r="100" spans="1:7">
      <c r="A100" s="135">
        <v>84</v>
      </c>
      <c r="B100" s="83" t="s">
        <v>591</v>
      </c>
      <c r="C100" s="83" t="s">
        <v>592</v>
      </c>
      <c r="D100" s="83" t="s">
        <v>25</v>
      </c>
      <c r="E100" s="84">
        <v>48.3</v>
      </c>
      <c r="F100" s="136">
        <v>0</v>
      </c>
      <c r="G100" s="136">
        <f t="shared" si="2"/>
        <v>0</v>
      </c>
    </row>
    <row r="101" spans="1:7">
      <c r="A101" s="135">
        <v>85</v>
      </c>
      <c r="B101" s="83" t="s">
        <v>593</v>
      </c>
      <c r="C101" s="83" t="s">
        <v>594</v>
      </c>
      <c r="D101" s="83" t="s">
        <v>70</v>
      </c>
      <c r="E101" s="84">
        <v>86</v>
      </c>
      <c r="F101" s="136">
        <v>0</v>
      </c>
      <c r="G101" s="136">
        <f t="shared" si="2"/>
        <v>0</v>
      </c>
    </row>
    <row r="102" spans="1:7">
      <c r="A102" s="135">
        <v>86</v>
      </c>
      <c r="B102" s="83" t="s">
        <v>595</v>
      </c>
      <c r="C102" s="83" t="s">
        <v>596</v>
      </c>
      <c r="D102" s="83" t="s">
        <v>36</v>
      </c>
      <c r="E102" s="84">
        <v>12</v>
      </c>
      <c r="F102" s="136">
        <v>0</v>
      </c>
      <c r="G102" s="136">
        <f t="shared" si="2"/>
        <v>0</v>
      </c>
    </row>
    <row r="103" spans="1:7">
      <c r="A103" s="135">
        <v>87</v>
      </c>
      <c r="B103" s="83" t="s">
        <v>597</v>
      </c>
      <c r="C103" s="83" t="s">
        <v>598</v>
      </c>
      <c r="D103" s="83" t="s">
        <v>36</v>
      </c>
      <c r="E103" s="84">
        <v>3</v>
      </c>
      <c r="F103" s="136">
        <v>0</v>
      </c>
      <c r="G103" s="136">
        <f t="shared" si="2"/>
        <v>0</v>
      </c>
    </row>
    <row r="104" spans="1:7">
      <c r="A104" s="135">
        <v>88</v>
      </c>
      <c r="B104" s="83" t="s">
        <v>599</v>
      </c>
      <c r="C104" s="83" t="s">
        <v>600</v>
      </c>
      <c r="D104" s="83" t="s">
        <v>36</v>
      </c>
      <c r="E104" s="84">
        <v>12</v>
      </c>
      <c r="F104" s="136">
        <v>0</v>
      </c>
      <c r="G104" s="136">
        <f t="shared" si="2"/>
        <v>0</v>
      </c>
    </row>
    <row r="105" spans="1:7" ht="21.6">
      <c r="A105" s="135">
        <v>89</v>
      </c>
      <c r="B105" s="83" t="s">
        <v>601</v>
      </c>
      <c r="C105" s="83" t="s">
        <v>602</v>
      </c>
      <c r="D105" s="83" t="s">
        <v>127</v>
      </c>
      <c r="E105" s="84">
        <v>6</v>
      </c>
      <c r="F105" s="136">
        <v>0</v>
      </c>
      <c r="G105" s="136">
        <f t="shared" si="2"/>
        <v>0</v>
      </c>
    </row>
    <row r="106" spans="1:7">
      <c r="A106" s="137">
        <v>90</v>
      </c>
      <c r="B106" s="63" t="s">
        <v>603</v>
      </c>
      <c r="C106" s="63" t="s">
        <v>604</v>
      </c>
      <c r="D106" s="63" t="s">
        <v>70</v>
      </c>
      <c r="E106" s="138">
        <v>4.5</v>
      </c>
      <c r="F106" s="139">
        <v>0</v>
      </c>
      <c r="G106" s="136">
        <f t="shared" si="2"/>
        <v>0</v>
      </c>
    </row>
    <row r="107" spans="1:7" ht="21.6">
      <c r="A107" s="135">
        <v>91</v>
      </c>
      <c r="B107" s="83" t="s">
        <v>402</v>
      </c>
      <c r="C107" s="83" t="s">
        <v>605</v>
      </c>
      <c r="D107" s="83" t="s">
        <v>36</v>
      </c>
      <c r="E107" s="84">
        <v>10.55</v>
      </c>
      <c r="F107" s="136">
        <v>0</v>
      </c>
      <c r="G107" s="136">
        <f t="shared" si="2"/>
        <v>0</v>
      </c>
    </row>
    <row r="108" spans="1:7">
      <c r="A108" s="135">
        <v>92</v>
      </c>
      <c r="B108" s="83" t="s">
        <v>606</v>
      </c>
      <c r="C108" s="83" t="s">
        <v>607</v>
      </c>
      <c r="D108" s="83" t="s">
        <v>127</v>
      </c>
      <c r="E108" s="84">
        <v>10</v>
      </c>
      <c r="F108" s="136">
        <v>0</v>
      </c>
      <c r="G108" s="136">
        <f t="shared" si="2"/>
        <v>0</v>
      </c>
    </row>
    <row r="109" spans="1:7">
      <c r="A109" s="135">
        <v>93</v>
      </c>
      <c r="B109" s="83" t="s">
        <v>608</v>
      </c>
      <c r="C109" s="83" t="s">
        <v>609</v>
      </c>
      <c r="D109" s="83" t="s">
        <v>70</v>
      </c>
      <c r="E109" s="84">
        <v>42</v>
      </c>
      <c r="F109" s="136">
        <v>0</v>
      </c>
      <c r="G109" s="136">
        <f t="shared" si="2"/>
        <v>0</v>
      </c>
    </row>
    <row r="110" spans="1:7">
      <c r="A110" s="135">
        <v>94</v>
      </c>
      <c r="B110" s="83" t="s">
        <v>409</v>
      </c>
      <c r="C110" s="83" t="s">
        <v>610</v>
      </c>
      <c r="D110" s="83" t="s">
        <v>70</v>
      </c>
      <c r="E110" s="84">
        <v>210</v>
      </c>
      <c r="F110" s="136">
        <v>0</v>
      </c>
      <c r="G110" s="136">
        <f t="shared" si="2"/>
        <v>0</v>
      </c>
    </row>
    <row r="111" spans="1:7" ht="21.6">
      <c r="A111" s="135">
        <v>95</v>
      </c>
      <c r="B111" s="83" t="s">
        <v>611</v>
      </c>
      <c r="C111" s="83" t="s">
        <v>612</v>
      </c>
      <c r="D111" s="83" t="s">
        <v>70</v>
      </c>
      <c r="E111" s="84">
        <v>80</v>
      </c>
      <c r="F111" s="136">
        <v>0</v>
      </c>
      <c r="G111" s="136">
        <f t="shared" si="2"/>
        <v>0</v>
      </c>
    </row>
    <row r="112" spans="1:7">
      <c r="A112" s="137">
        <v>96</v>
      </c>
      <c r="B112" s="63" t="s">
        <v>613</v>
      </c>
      <c r="C112" s="63" t="s">
        <v>614</v>
      </c>
      <c r="D112" s="63" t="s">
        <v>70</v>
      </c>
      <c r="E112" s="138">
        <v>96</v>
      </c>
      <c r="F112" s="139">
        <v>0</v>
      </c>
      <c r="G112" s="136">
        <f t="shared" si="2"/>
        <v>0</v>
      </c>
    </row>
    <row r="113" spans="1:7">
      <c r="A113" s="135">
        <v>97</v>
      </c>
      <c r="B113" s="83" t="s">
        <v>615</v>
      </c>
      <c r="C113" s="83" t="s">
        <v>616</v>
      </c>
      <c r="D113" s="83" t="s">
        <v>127</v>
      </c>
      <c r="E113" s="84">
        <v>5</v>
      </c>
      <c r="F113" s="136">
        <v>0</v>
      </c>
      <c r="G113" s="136">
        <f t="shared" si="2"/>
        <v>0</v>
      </c>
    </row>
    <row r="114" spans="1:7">
      <c r="A114" s="135">
        <v>98</v>
      </c>
      <c r="B114" s="83" t="s">
        <v>617</v>
      </c>
      <c r="C114" s="83" t="s">
        <v>618</v>
      </c>
      <c r="D114" s="83" t="s">
        <v>70</v>
      </c>
      <c r="E114" s="84">
        <v>300</v>
      </c>
      <c r="F114" s="136">
        <v>0</v>
      </c>
      <c r="G114" s="136">
        <f t="shared" si="2"/>
        <v>0</v>
      </c>
    </row>
    <row r="115" spans="1:7">
      <c r="A115" s="135">
        <v>99</v>
      </c>
      <c r="B115" s="83" t="s">
        <v>418</v>
      </c>
      <c r="C115" s="83" t="s">
        <v>619</v>
      </c>
      <c r="D115" s="83" t="s">
        <v>70</v>
      </c>
      <c r="E115" s="84">
        <v>275</v>
      </c>
      <c r="F115" s="136">
        <v>0</v>
      </c>
      <c r="G115" s="136">
        <f t="shared" si="2"/>
        <v>0</v>
      </c>
    </row>
    <row r="116" spans="1:7">
      <c r="A116" s="137">
        <v>100</v>
      </c>
      <c r="B116" s="63" t="s">
        <v>421</v>
      </c>
      <c r="C116" s="63" t="s">
        <v>620</v>
      </c>
      <c r="D116" s="63" t="s">
        <v>70</v>
      </c>
      <c r="E116" s="138">
        <v>275</v>
      </c>
      <c r="F116" s="139">
        <v>0</v>
      </c>
      <c r="G116" s="136">
        <f t="shared" si="2"/>
        <v>0</v>
      </c>
    </row>
    <row r="117" spans="1:7" ht="21.6">
      <c r="A117" s="135">
        <v>101</v>
      </c>
      <c r="B117" s="83" t="s">
        <v>621</v>
      </c>
      <c r="C117" s="83" t="s">
        <v>622</v>
      </c>
      <c r="D117" s="83" t="s">
        <v>70</v>
      </c>
      <c r="E117" s="84">
        <v>42</v>
      </c>
      <c r="F117" s="136">
        <v>0</v>
      </c>
      <c r="G117" s="136">
        <f t="shared" si="2"/>
        <v>0</v>
      </c>
    </row>
    <row r="118" spans="1:7" ht="21.6">
      <c r="A118" s="135">
        <v>102</v>
      </c>
      <c r="B118" s="83" t="s">
        <v>423</v>
      </c>
      <c r="C118" s="83" t="s">
        <v>623</v>
      </c>
      <c r="D118" s="83" t="s">
        <v>70</v>
      </c>
      <c r="E118" s="84">
        <v>210</v>
      </c>
      <c r="F118" s="136">
        <v>0</v>
      </c>
      <c r="G118" s="136">
        <f t="shared" si="2"/>
        <v>0</v>
      </c>
    </row>
    <row r="119" spans="1:7" ht="21.6">
      <c r="A119" s="135">
        <v>103</v>
      </c>
      <c r="B119" s="83" t="s">
        <v>624</v>
      </c>
      <c r="C119" s="83" t="s">
        <v>625</v>
      </c>
      <c r="D119" s="83" t="s">
        <v>25</v>
      </c>
      <c r="E119" s="84">
        <v>73.5</v>
      </c>
      <c r="F119" s="136">
        <v>0</v>
      </c>
      <c r="G119" s="136">
        <f t="shared" si="2"/>
        <v>0</v>
      </c>
    </row>
    <row r="120" spans="1:7">
      <c r="A120" s="135">
        <v>104</v>
      </c>
      <c r="B120" s="83" t="s">
        <v>626</v>
      </c>
      <c r="C120" s="83" t="s">
        <v>627</v>
      </c>
      <c r="D120" s="83" t="s">
        <v>25</v>
      </c>
      <c r="E120" s="84">
        <v>73.5</v>
      </c>
      <c r="F120" s="136">
        <v>0</v>
      </c>
      <c r="G120" s="136">
        <f t="shared" si="2"/>
        <v>0</v>
      </c>
    </row>
    <row r="121" spans="1:7" ht="21.6">
      <c r="A121" s="135">
        <v>105</v>
      </c>
      <c r="B121" s="83" t="s">
        <v>628</v>
      </c>
      <c r="C121" s="83" t="s">
        <v>629</v>
      </c>
      <c r="D121" s="83" t="s">
        <v>25</v>
      </c>
      <c r="E121" s="84">
        <v>73.5</v>
      </c>
      <c r="F121" s="136">
        <v>0</v>
      </c>
      <c r="G121" s="136">
        <f t="shared" si="2"/>
        <v>0</v>
      </c>
    </row>
    <row r="122" spans="1:7">
      <c r="A122" s="137">
        <v>106</v>
      </c>
      <c r="B122" s="63" t="s">
        <v>630</v>
      </c>
      <c r="C122" s="63" t="s">
        <v>631</v>
      </c>
      <c r="D122" s="63" t="s">
        <v>36</v>
      </c>
      <c r="E122" s="138">
        <v>10.55</v>
      </c>
      <c r="F122" s="139">
        <v>0</v>
      </c>
      <c r="G122" s="136">
        <f t="shared" si="2"/>
        <v>0</v>
      </c>
    </row>
    <row r="123" spans="1:7">
      <c r="A123" s="137">
        <v>107</v>
      </c>
      <c r="B123" s="63" t="s">
        <v>632</v>
      </c>
      <c r="C123" s="63" t="s">
        <v>633</v>
      </c>
      <c r="D123" s="63" t="s">
        <v>340</v>
      </c>
      <c r="E123" s="138">
        <v>4</v>
      </c>
      <c r="F123" s="139">
        <v>0</v>
      </c>
      <c r="G123" s="136">
        <f t="shared" si="2"/>
        <v>0</v>
      </c>
    </row>
    <row r="124" spans="1:7">
      <c r="A124" s="137">
        <v>108</v>
      </c>
      <c r="B124" s="63" t="s">
        <v>634</v>
      </c>
      <c r="C124" s="63" t="s">
        <v>635</v>
      </c>
      <c r="D124" s="63" t="s">
        <v>86</v>
      </c>
      <c r="E124" s="138">
        <v>2.895</v>
      </c>
      <c r="F124" s="139">
        <v>0</v>
      </c>
      <c r="G124" s="136">
        <f t="shared" si="2"/>
        <v>0</v>
      </c>
    </row>
    <row r="125" spans="1:7">
      <c r="A125" s="144"/>
      <c r="B125" s="145" t="s">
        <v>636</v>
      </c>
      <c r="C125" s="145" t="s">
        <v>637</v>
      </c>
      <c r="D125" s="145"/>
      <c r="E125" s="146"/>
      <c r="F125" s="147"/>
      <c r="G125" s="147">
        <f>SUM(G126:G135)</f>
        <v>0</v>
      </c>
    </row>
    <row r="126" spans="1:7">
      <c r="A126" s="135">
        <v>109</v>
      </c>
      <c r="B126" s="83" t="s">
        <v>638</v>
      </c>
      <c r="C126" s="83" t="s">
        <v>639</v>
      </c>
      <c r="D126" s="83" t="s">
        <v>70</v>
      </c>
      <c r="E126" s="84">
        <v>58</v>
      </c>
      <c r="F126" s="136">
        <v>0</v>
      </c>
      <c r="G126" s="136">
        <f>E126*F126</f>
        <v>0</v>
      </c>
    </row>
    <row r="127" spans="1:7">
      <c r="A127" s="135">
        <v>110</v>
      </c>
      <c r="B127" s="83" t="s">
        <v>640</v>
      </c>
      <c r="C127" s="83" t="s">
        <v>641</v>
      </c>
      <c r="D127" s="83" t="s">
        <v>70</v>
      </c>
      <c r="E127" s="84">
        <v>403.5</v>
      </c>
      <c r="F127" s="136">
        <v>0</v>
      </c>
      <c r="G127" s="136">
        <f t="shared" ref="G127:G135" si="3">E127*F127</f>
        <v>0</v>
      </c>
    </row>
    <row r="128" spans="1:7">
      <c r="A128" s="135">
        <v>111</v>
      </c>
      <c r="B128" s="83" t="s">
        <v>642</v>
      </c>
      <c r="C128" s="83" t="s">
        <v>643</v>
      </c>
      <c r="D128" s="83" t="s">
        <v>127</v>
      </c>
      <c r="E128" s="84">
        <v>8</v>
      </c>
      <c r="F128" s="136">
        <v>0</v>
      </c>
      <c r="G128" s="136">
        <f t="shared" si="3"/>
        <v>0</v>
      </c>
    </row>
    <row r="129" spans="1:7">
      <c r="A129" s="135">
        <v>112</v>
      </c>
      <c r="B129" s="83" t="s">
        <v>644</v>
      </c>
      <c r="C129" s="83" t="s">
        <v>645</v>
      </c>
      <c r="D129" s="83" t="s">
        <v>127</v>
      </c>
      <c r="E129" s="84">
        <v>24</v>
      </c>
      <c r="F129" s="136">
        <v>0</v>
      </c>
      <c r="G129" s="136">
        <f t="shared" si="3"/>
        <v>0</v>
      </c>
    </row>
    <row r="130" spans="1:7">
      <c r="A130" s="135">
        <v>113</v>
      </c>
      <c r="B130" s="83" t="s">
        <v>646</v>
      </c>
      <c r="C130" s="83" t="s">
        <v>647</v>
      </c>
      <c r="D130" s="83" t="s">
        <v>127</v>
      </c>
      <c r="E130" s="84">
        <v>27</v>
      </c>
      <c r="F130" s="136">
        <v>0</v>
      </c>
      <c r="G130" s="136">
        <f t="shared" si="3"/>
        <v>0</v>
      </c>
    </row>
    <row r="131" spans="1:7">
      <c r="A131" s="135">
        <v>114</v>
      </c>
      <c r="B131" s="83" t="s">
        <v>648</v>
      </c>
      <c r="C131" s="83" t="s">
        <v>649</v>
      </c>
      <c r="D131" s="83" t="s">
        <v>127</v>
      </c>
      <c r="E131" s="84">
        <v>15</v>
      </c>
      <c r="F131" s="136">
        <v>0</v>
      </c>
      <c r="G131" s="136">
        <f t="shared" si="3"/>
        <v>0</v>
      </c>
    </row>
    <row r="132" spans="1:7">
      <c r="A132" s="135">
        <v>115</v>
      </c>
      <c r="B132" s="83" t="s">
        <v>650</v>
      </c>
      <c r="C132" s="83" t="s">
        <v>651</v>
      </c>
      <c r="D132" s="83" t="s">
        <v>127</v>
      </c>
      <c r="E132" s="84">
        <v>16</v>
      </c>
      <c r="F132" s="136">
        <v>0</v>
      </c>
      <c r="G132" s="136">
        <f t="shared" si="3"/>
        <v>0</v>
      </c>
    </row>
    <row r="133" spans="1:7">
      <c r="A133" s="135">
        <v>116</v>
      </c>
      <c r="B133" s="83" t="s">
        <v>652</v>
      </c>
      <c r="C133" s="83" t="s">
        <v>653</v>
      </c>
      <c r="D133" s="83" t="s">
        <v>127</v>
      </c>
      <c r="E133" s="84">
        <v>4</v>
      </c>
      <c r="F133" s="136">
        <v>0</v>
      </c>
      <c r="G133" s="136">
        <f t="shared" si="3"/>
        <v>0</v>
      </c>
    </row>
    <row r="134" spans="1:7" ht="21.6">
      <c r="A134" s="135">
        <v>117</v>
      </c>
      <c r="B134" s="83" t="s">
        <v>654</v>
      </c>
      <c r="C134" s="83" t="s">
        <v>655</v>
      </c>
      <c r="D134" s="83" t="s">
        <v>656</v>
      </c>
      <c r="E134" s="84">
        <v>28</v>
      </c>
      <c r="F134" s="136">
        <v>0</v>
      </c>
      <c r="G134" s="136">
        <f t="shared" si="3"/>
        <v>0</v>
      </c>
    </row>
    <row r="135" spans="1:7">
      <c r="A135" s="135">
        <v>118</v>
      </c>
      <c r="B135" s="83">
        <v>4560001801</v>
      </c>
      <c r="C135" s="83" t="s">
        <v>657</v>
      </c>
      <c r="D135" s="83" t="s">
        <v>656</v>
      </c>
      <c r="E135" s="84">
        <v>8</v>
      </c>
      <c r="F135" s="136">
        <v>0</v>
      </c>
      <c r="G135" s="136">
        <f t="shared" si="3"/>
        <v>0</v>
      </c>
    </row>
    <row r="136" spans="1:7">
      <c r="A136" s="131"/>
      <c r="B136" s="132" t="s">
        <v>658</v>
      </c>
      <c r="C136" s="132" t="s">
        <v>659</v>
      </c>
      <c r="D136" s="132"/>
      <c r="E136" s="133"/>
      <c r="F136" s="134"/>
      <c r="G136" s="134">
        <f>SUM(G137:G138)</f>
        <v>0</v>
      </c>
    </row>
    <row r="137" spans="1:7">
      <c r="A137" s="137">
        <v>119</v>
      </c>
      <c r="B137" s="63" t="s">
        <v>660</v>
      </c>
      <c r="C137" s="63" t="s">
        <v>661</v>
      </c>
      <c r="D137" s="63" t="s">
        <v>656</v>
      </c>
      <c r="E137" s="138">
        <v>45</v>
      </c>
      <c r="F137" s="139">
        <v>0</v>
      </c>
      <c r="G137" s="139">
        <f>E137*F137</f>
        <v>0</v>
      </c>
    </row>
    <row r="138" spans="1:7" ht="21.6">
      <c r="A138" s="137">
        <v>120</v>
      </c>
      <c r="B138" s="63" t="s">
        <v>662</v>
      </c>
      <c r="C138" s="63" t="s">
        <v>663</v>
      </c>
      <c r="D138" s="63" t="s">
        <v>664</v>
      </c>
      <c r="E138" s="138">
        <v>4</v>
      </c>
      <c r="F138" s="139">
        <v>0</v>
      </c>
      <c r="G138" s="139">
        <f>E138*F138</f>
        <v>0</v>
      </c>
    </row>
    <row r="139" spans="1:7">
      <c r="A139" s="148"/>
      <c r="B139" s="149"/>
      <c r="C139" s="149" t="s">
        <v>425</v>
      </c>
      <c r="D139" s="149"/>
      <c r="E139" s="150"/>
      <c r="F139" s="151"/>
      <c r="G139" s="151">
        <f>G13</f>
        <v>0</v>
      </c>
    </row>
  </sheetData>
  <mergeCells count="2">
    <mergeCell ref="A1:G1"/>
    <mergeCell ref="A8:C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workbookViewId="0">
      <selection activeCell="C225" sqref="C225"/>
    </sheetView>
  </sheetViews>
  <sheetFormatPr defaultRowHeight="14.4"/>
  <cols>
    <col min="1" max="1" width="9" customWidth="1"/>
    <col min="2" max="2" width="22" customWidth="1"/>
    <col min="3" max="3" width="86.21875" customWidth="1"/>
    <col min="4" max="4" width="6.5546875" customWidth="1"/>
    <col min="5" max="5" width="9" customWidth="1"/>
    <col min="6" max="6" width="11.77734375" customWidth="1"/>
    <col min="7" max="7" width="12.77734375" customWidth="1"/>
    <col min="8" max="8" width="11" customWidth="1"/>
    <col min="9" max="9" width="12.21875" customWidth="1"/>
  </cols>
  <sheetData>
    <row r="1" spans="1:9">
      <c r="A1" s="152" t="s">
        <v>1</v>
      </c>
      <c r="B1" s="153" t="s">
        <v>665</v>
      </c>
      <c r="C1" s="152" t="s">
        <v>666</v>
      </c>
      <c r="D1" s="152"/>
      <c r="E1" s="152"/>
      <c r="F1" s="152"/>
      <c r="G1" s="152"/>
      <c r="H1" s="152"/>
      <c r="I1" s="152"/>
    </row>
    <row r="2" spans="1:9">
      <c r="A2" s="152" t="s">
        <v>667</v>
      </c>
      <c r="B2" s="153"/>
      <c r="C2" s="152" t="s">
        <v>668</v>
      </c>
      <c r="D2" s="152"/>
      <c r="E2" s="152"/>
      <c r="F2" s="152"/>
      <c r="G2" s="152"/>
      <c r="H2" s="152"/>
      <c r="I2" s="152"/>
    </row>
    <row r="3" spans="1:9">
      <c r="A3" s="152" t="s">
        <v>669</v>
      </c>
      <c r="B3" s="153"/>
      <c r="C3" s="152"/>
      <c r="D3" s="152"/>
      <c r="E3" s="152"/>
      <c r="F3" s="152"/>
      <c r="G3" s="152"/>
      <c r="H3" s="152"/>
      <c r="I3" s="152"/>
    </row>
    <row r="4" spans="1:9">
      <c r="A4" s="152" t="s">
        <v>670</v>
      </c>
      <c r="B4" s="154"/>
      <c r="C4" s="155"/>
      <c r="D4" s="152"/>
      <c r="E4" s="152"/>
      <c r="F4" s="152"/>
      <c r="G4" s="152"/>
      <c r="H4" s="152"/>
      <c r="I4" s="152"/>
    </row>
    <row r="5" spans="1:9">
      <c r="A5" s="152"/>
      <c r="B5" s="154"/>
      <c r="C5" s="155"/>
      <c r="D5" s="152"/>
      <c r="E5" s="152"/>
      <c r="F5" s="152"/>
      <c r="G5" s="152"/>
      <c r="H5" s="152"/>
      <c r="I5" s="152"/>
    </row>
    <row r="6" spans="1:9">
      <c r="A6" s="156" t="s">
        <v>671</v>
      </c>
      <c r="B6" s="156" t="s">
        <v>672</v>
      </c>
      <c r="C6" s="156" t="s">
        <v>673</v>
      </c>
      <c r="D6" s="156" t="s">
        <v>14</v>
      </c>
      <c r="E6" s="156" t="s">
        <v>674</v>
      </c>
      <c r="F6" s="156" t="s">
        <v>675</v>
      </c>
      <c r="G6" s="156" t="s">
        <v>676</v>
      </c>
      <c r="H6" s="156" t="s">
        <v>675</v>
      </c>
      <c r="I6" s="156" t="s">
        <v>677</v>
      </c>
    </row>
    <row r="7" spans="1:9">
      <c r="A7" s="156" t="s">
        <v>678</v>
      </c>
      <c r="B7" s="156" t="s">
        <v>678</v>
      </c>
      <c r="C7" s="156"/>
      <c r="D7" s="156"/>
      <c r="E7" s="156" t="s">
        <v>122</v>
      </c>
      <c r="F7" s="156" t="s">
        <v>679</v>
      </c>
      <c r="G7" s="156" t="s">
        <v>122</v>
      </c>
      <c r="H7" s="156" t="s">
        <v>679</v>
      </c>
      <c r="I7" s="156" t="s">
        <v>122</v>
      </c>
    </row>
    <row r="8" spans="1:9">
      <c r="A8" s="156" t="s">
        <v>19</v>
      </c>
      <c r="B8" s="156" t="s">
        <v>680</v>
      </c>
      <c r="C8" s="156" t="s">
        <v>29</v>
      </c>
      <c r="D8" s="156" t="s">
        <v>32</v>
      </c>
      <c r="E8" s="156" t="s">
        <v>37</v>
      </c>
      <c r="F8" s="156" t="s">
        <v>40</v>
      </c>
      <c r="G8" s="156" t="s">
        <v>43</v>
      </c>
      <c r="H8" s="156" t="s">
        <v>46</v>
      </c>
      <c r="I8" s="156" t="s">
        <v>49</v>
      </c>
    </row>
    <row r="9" spans="1:9">
      <c r="A9" s="157"/>
      <c r="B9" s="157"/>
      <c r="C9" s="157" t="s">
        <v>681</v>
      </c>
      <c r="D9" s="157"/>
      <c r="E9" s="157"/>
      <c r="F9" s="157"/>
      <c r="G9" s="157"/>
      <c r="H9" s="157"/>
      <c r="I9" s="157"/>
    </row>
    <row r="10" spans="1:9">
      <c r="A10" s="158">
        <v>1</v>
      </c>
      <c r="B10" s="159" t="s">
        <v>682</v>
      </c>
      <c r="C10" s="160" t="s">
        <v>683</v>
      </c>
      <c r="D10" s="160" t="s">
        <v>684</v>
      </c>
      <c r="E10" s="161">
        <v>48</v>
      </c>
      <c r="F10" s="161">
        <v>0</v>
      </c>
      <c r="G10" s="161">
        <f>E10*F10</f>
        <v>0</v>
      </c>
      <c r="H10" s="161">
        <v>0</v>
      </c>
      <c r="I10" s="161">
        <f>E10*H10</f>
        <v>0</v>
      </c>
    </row>
    <row r="11" spans="1:9">
      <c r="A11" s="158">
        <v>2</v>
      </c>
      <c r="B11" s="159" t="s">
        <v>685</v>
      </c>
      <c r="C11" s="160" t="s">
        <v>686</v>
      </c>
      <c r="D11" s="160" t="s">
        <v>687</v>
      </c>
      <c r="E11" s="161">
        <v>1.9999999552965102E-2</v>
      </c>
      <c r="F11" s="161">
        <v>0</v>
      </c>
      <c r="G11" s="161">
        <f t="shared" ref="G11:G36" si="0">E11*F11</f>
        <v>0</v>
      </c>
      <c r="H11" s="161">
        <v>0</v>
      </c>
      <c r="I11" s="161">
        <f t="shared" ref="I11:I36" si="1">E11*H11</f>
        <v>0</v>
      </c>
    </row>
    <row r="12" spans="1:9">
      <c r="A12" s="158">
        <v>3</v>
      </c>
      <c r="B12" s="159" t="s">
        <v>688</v>
      </c>
      <c r="C12" s="160" t="s">
        <v>689</v>
      </c>
      <c r="D12" s="160" t="s">
        <v>690</v>
      </c>
      <c r="E12" s="161">
        <v>50</v>
      </c>
      <c r="F12" s="161">
        <v>0</v>
      </c>
      <c r="G12" s="161">
        <f t="shared" si="0"/>
        <v>0</v>
      </c>
      <c r="H12" s="161">
        <v>0</v>
      </c>
      <c r="I12" s="161">
        <f t="shared" si="1"/>
        <v>0</v>
      </c>
    </row>
    <row r="13" spans="1:9" ht="28.2">
      <c r="A13" s="158">
        <v>4</v>
      </c>
      <c r="B13" s="159" t="s">
        <v>691</v>
      </c>
      <c r="C13" s="160" t="s">
        <v>692</v>
      </c>
      <c r="D13" s="160" t="s">
        <v>693</v>
      </c>
      <c r="E13" s="161">
        <v>1</v>
      </c>
      <c r="F13" s="161">
        <v>0</v>
      </c>
      <c r="G13" s="161">
        <f t="shared" si="0"/>
        <v>0</v>
      </c>
      <c r="H13" s="161">
        <v>0</v>
      </c>
      <c r="I13" s="161">
        <f t="shared" si="1"/>
        <v>0</v>
      </c>
    </row>
    <row r="14" spans="1:9">
      <c r="A14" s="158">
        <v>5</v>
      </c>
      <c r="B14" s="159" t="s">
        <v>694</v>
      </c>
      <c r="C14" s="160" t="s">
        <v>695</v>
      </c>
      <c r="D14" s="160" t="s">
        <v>696</v>
      </c>
      <c r="E14" s="161">
        <v>20</v>
      </c>
      <c r="F14" s="161">
        <v>0</v>
      </c>
      <c r="G14" s="161">
        <f t="shared" si="0"/>
        <v>0</v>
      </c>
      <c r="H14" s="161">
        <v>0</v>
      </c>
      <c r="I14" s="161">
        <f t="shared" si="1"/>
        <v>0</v>
      </c>
    </row>
    <row r="15" spans="1:9">
      <c r="A15" s="158">
        <v>6</v>
      </c>
      <c r="B15" s="159" t="s">
        <v>697</v>
      </c>
      <c r="C15" s="160" t="s">
        <v>698</v>
      </c>
      <c r="D15" s="160" t="s">
        <v>693</v>
      </c>
      <c r="E15" s="161">
        <v>2</v>
      </c>
      <c r="F15" s="161">
        <v>0</v>
      </c>
      <c r="G15" s="161">
        <f t="shared" si="0"/>
        <v>0</v>
      </c>
      <c r="H15" s="161">
        <v>0</v>
      </c>
      <c r="I15" s="161">
        <f t="shared" si="1"/>
        <v>0</v>
      </c>
    </row>
    <row r="16" spans="1:9">
      <c r="A16" s="158">
        <v>7</v>
      </c>
      <c r="B16" s="159" t="s">
        <v>699</v>
      </c>
      <c r="C16" s="160" t="s">
        <v>700</v>
      </c>
      <c r="D16" s="160" t="s">
        <v>693</v>
      </c>
      <c r="E16" s="161">
        <v>11</v>
      </c>
      <c r="F16" s="161">
        <v>0</v>
      </c>
      <c r="G16" s="161">
        <f t="shared" si="0"/>
        <v>0</v>
      </c>
      <c r="H16" s="161">
        <v>0</v>
      </c>
      <c r="I16" s="161">
        <f t="shared" si="1"/>
        <v>0</v>
      </c>
    </row>
    <row r="17" spans="1:9">
      <c r="A17" s="158">
        <v>8</v>
      </c>
      <c r="B17" s="159" t="s">
        <v>701</v>
      </c>
      <c r="C17" s="160" t="s">
        <v>702</v>
      </c>
      <c r="D17" s="160" t="s">
        <v>693</v>
      </c>
      <c r="E17" s="161">
        <v>2</v>
      </c>
      <c r="F17" s="161">
        <v>0</v>
      </c>
      <c r="G17" s="161">
        <f t="shared" si="0"/>
        <v>0</v>
      </c>
      <c r="H17" s="161">
        <v>0</v>
      </c>
      <c r="I17" s="161">
        <f t="shared" si="1"/>
        <v>0</v>
      </c>
    </row>
    <row r="18" spans="1:9">
      <c r="A18" s="158">
        <v>9</v>
      </c>
      <c r="B18" s="159" t="s">
        <v>703</v>
      </c>
      <c r="C18" s="160" t="s">
        <v>704</v>
      </c>
      <c r="D18" s="160" t="s">
        <v>693</v>
      </c>
      <c r="E18" s="161">
        <v>1</v>
      </c>
      <c r="F18" s="161">
        <v>0</v>
      </c>
      <c r="G18" s="161">
        <f t="shared" si="0"/>
        <v>0</v>
      </c>
      <c r="H18" s="161">
        <v>0</v>
      </c>
      <c r="I18" s="161">
        <f t="shared" si="1"/>
        <v>0</v>
      </c>
    </row>
    <row r="19" spans="1:9">
      <c r="A19" s="158">
        <v>10</v>
      </c>
      <c r="B19" s="159" t="s">
        <v>705</v>
      </c>
      <c r="C19" s="160" t="s">
        <v>706</v>
      </c>
      <c r="D19" s="160" t="s">
        <v>696</v>
      </c>
      <c r="E19" s="161">
        <v>20</v>
      </c>
      <c r="F19" s="161">
        <v>0</v>
      </c>
      <c r="G19" s="161">
        <f t="shared" si="0"/>
        <v>0</v>
      </c>
      <c r="H19" s="161">
        <v>0</v>
      </c>
      <c r="I19" s="161">
        <f t="shared" si="1"/>
        <v>0</v>
      </c>
    </row>
    <row r="20" spans="1:9">
      <c r="A20" s="158">
        <v>11</v>
      </c>
      <c r="B20" s="159" t="s">
        <v>707</v>
      </c>
      <c r="C20" s="160" t="s">
        <v>708</v>
      </c>
      <c r="D20" s="160" t="s">
        <v>72</v>
      </c>
      <c r="E20" s="161">
        <v>12</v>
      </c>
      <c r="F20" s="161">
        <v>0</v>
      </c>
      <c r="G20" s="161">
        <f t="shared" si="0"/>
        <v>0</v>
      </c>
      <c r="H20" s="161">
        <v>0</v>
      </c>
      <c r="I20" s="161">
        <f t="shared" si="1"/>
        <v>0</v>
      </c>
    </row>
    <row r="21" spans="1:9">
      <c r="A21" s="158">
        <v>12</v>
      </c>
      <c r="B21" s="159" t="s">
        <v>709</v>
      </c>
      <c r="C21" s="160" t="s">
        <v>710</v>
      </c>
      <c r="D21" s="160" t="s">
        <v>72</v>
      </c>
      <c r="E21" s="161">
        <v>23</v>
      </c>
      <c r="F21" s="161">
        <v>0</v>
      </c>
      <c r="G21" s="161">
        <f t="shared" si="0"/>
        <v>0</v>
      </c>
      <c r="H21" s="161">
        <v>0</v>
      </c>
      <c r="I21" s="161">
        <f t="shared" si="1"/>
        <v>0</v>
      </c>
    </row>
    <row r="22" spans="1:9">
      <c r="A22" s="158">
        <v>13</v>
      </c>
      <c r="B22" s="159" t="s">
        <v>711</v>
      </c>
      <c r="C22" s="160" t="s">
        <v>712</v>
      </c>
      <c r="D22" s="160" t="s">
        <v>72</v>
      </c>
      <c r="E22" s="161">
        <v>9</v>
      </c>
      <c r="F22" s="161">
        <v>0</v>
      </c>
      <c r="G22" s="161">
        <f t="shared" si="0"/>
        <v>0</v>
      </c>
      <c r="H22" s="161">
        <v>0</v>
      </c>
      <c r="I22" s="161">
        <f t="shared" si="1"/>
        <v>0</v>
      </c>
    </row>
    <row r="23" spans="1:9">
      <c r="A23" s="158">
        <v>14</v>
      </c>
      <c r="B23" s="159" t="s">
        <v>713</v>
      </c>
      <c r="C23" s="160" t="s">
        <v>714</v>
      </c>
      <c r="D23" s="160" t="s">
        <v>72</v>
      </c>
      <c r="E23" s="161">
        <v>8</v>
      </c>
      <c r="F23" s="161">
        <v>0</v>
      </c>
      <c r="G23" s="161">
        <f t="shared" si="0"/>
        <v>0</v>
      </c>
      <c r="H23" s="161">
        <v>0</v>
      </c>
      <c r="I23" s="161">
        <f t="shared" si="1"/>
        <v>0</v>
      </c>
    </row>
    <row r="24" spans="1:9" ht="28.2">
      <c r="A24" s="158">
        <v>15</v>
      </c>
      <c r="B24" s="159" t="s">
        <v>715</v>
      </c>
      <c r="C24" s="160" t="s">
        <v>716</v>
      </c>
      <c r="D24" s="160" t="s">
        <v>72</v>
      </c>
      <c r="E24" s="161">
        <v>35</v>
      </c>
      <c r="F24" s="161">
        <v>0</v>
      </c>
      <c r="G24" s="161">
        <f t="shared" si="0"/>
        <v>0</v>
      </c>
      <c r="H24" s="161">
        <v>0</v>
      </c>
      <c r="I24" s="161">
        <f t="shared" si="1"/>
        <v>0</v>
      </c>
    </row>
    <row r="25" spans="1:9">
      <c r="A25" s="158">
        <v>16</v>
      </c>
      <c r="B25" s="159" t="s">
        <v>717</v>
      </c>
      <c r="C25" s="160" t="s">
        <v>718</v>
      </c>
      <c r="D25" s="160" t="s">
        <v>72</v>
      </c>
      <c r="E25" s="161">
        <v>50</v>
      </c>
      <c r="F25" s="161">
        <v>0</v>
      </c>
      <c r="G25" s="161">
        <f t="shared" si="0"/>
        <v>0</v>
      </c>
      <c r="H25" s="161">
        <v>0</v>
      </c>
      <c r="I25" s="161">
        <f t="shared" si="1"/>
        <v>0</v>
      </c>
    </row>
    <row r="26" spans="1:9" ht="28.2">
      <c r="A26" s="158">
        <v>17</v>
      </c>
      <c r="B26" s="159" t="s">
        <v>719</v>
      </c>
      <c r="C26" s="160" t="s">
        <v>720</v>
      </c>
      <c r="D26" s="160" t="s">
        <v>72</v>
      </c>
      <c r="E26" s="161">
        <v>8</v>
      </c>
      <c r="F26" s="161">
        <v>0</v>
      </c>
      <c r="G26" s="161">
        <f t="shared" si="0"/>
        <v>0</v>
      </c>
      <c r="H26" s="161">
        <v>0</v>
      </c>
      <c r="I26" s="161">
        <f t="shared" si="1"/>
        <v>0</v>
      </c>
    </row>
    <row r="27" spans="1:9">
      <c r="A27" s="158">
        <v>18</v>
      </c>
      <c r="B27" s="159" t="s">
        <v>721</v>
      </c>
      <c r="C27" s="160" t="s">
        <v>722</v>
      </c>
      <c r="D27" s="160" t="s">
        <v>72</v>
      </c>
      <c r="E27" s="161">
        <v>8</v>
      </c>
      <c r="F27" s="161">
        <v>0</v>
      </c>
      <c r="G27" s="161">
        <f t="shared" si="0"/>
        <v>0</v>
      </c>
      <c r="H27" s="161">
        <v>0</v>
      </c>
      <c r="I27" s="161">
        <f t="shared" si="1"/>
        <v>0</v>
      </c>
    </row>
    <row r="28" spans="1:9">
      <c r="A28" s="158">
        <v>19</v>
      </c>
      <c r="B28" s="159" t="s">
        <v>723</v>
      </c>
      <c r="C28" s="160" t="s">
        <v>724</v>
      </c>
      <c r="D28" s="160" t="s">
        <v>693</v>
      </c>
      <c r="E28" s="161">
        <v>1</v>
      </c>
      <c r="F28" s="161">
        <v>0</v>
      </c>
      <c r="G28" s="161">
        <f t="shared" si="0"/>
        <v>0</v>
      </c>
      <c r="H28" s="161">
        <v>0</v>
      </c>
      <c r="I28" s="161">
        <f t="shared" si="1"/>
        <v>0</v>
      </c>
    </row>
    <row r="29" spans="1:9">
      <c r="A29" s="158">
        <v>20</v>
      </c>
      <c r="B29" s="159" t="s">
        <v>725</v>
      </c>
      <c r="C29" s="160" t="s">
        <v>726</v>
      </c>
      <c r="D29" s="160" t="s">
        <v>72</v>
      </c>
      <c r="E29" s="161">
        <v>12</v>
      </c>
      <c r="F29" s="161">
        <v>0</v>
      </c>
      <c r="G29" s="161">
        <f t="shared" si="0"/>
        <v>0</v>
      </c>
      <c r="H29" s="161">
        <v>0</v>
      </c>
      <c r="I29" s="161">
        <f t="shared" si="1"/>
        <v>0</v>
      </c>
    </row>
    <row r="30" spans="1:9">
      <c r="A30" s="158">
        <v>21</v>
      </c>
      <c r="B30" s="159" t="s">
        <v>727</v>
      </c>
      <c r="C30" s="160" t="s">
        <v>728</v>
      </c>
      <c r="D30" s="160" t="s">
        <v>72</v>
      </c>
      <c r="E30" s="161">
        <v>23</v>
      </c>
      <c r="F30" s="161">
        <v>0</v>
      </c>
      <c r="G30" s="161">
        <f t="shared" si="0"/>
        <v>0</v>
      </c>
      <c r="H30" s="161">
        <v>0</v>
      </c>
      <c r="I30" s="161">
        <f t="shared" si="1"/>
        <v>0</v>
      </c>
    </row>
    <row r="31" spans="1:9">
      <c r="A31" s="158">
        <v>22</v>
      </c>
      <c r="B31" s="159" t="s">
        <v>729</v>
      </c>
      <c r="C31" s="160" t="s">
        <v>730</v>
      </c>
      <c r="D31" s="160" t="s">
        <v>690</v>
      </c>
      <c r="E31" s="161">
        <v>35</v>
      </c>
      <c r="F31" s="161">
        <v>0</v>
      </c>
      <c r="G31" s="161">
        <f t="shared" si="0"/>
        <v>0</v>
      </c>
      <c r="H31" s="161">
        <v>0</v>
      </c>
      <c r="I31" s="161">
        <f t="shared" si="1"/>
        <v>0</v>
      </c>
    </row>
    <row r="32" spans="1:9">
      <c r="A32" s="158">
        <v>23</v>
      </c>
      <c r="B32" s="159" t="s">
        <v>731</v>
      </c>
      <c r="C32" s="160" t="s">
        <v>732</v>
      </c>
      <c r="D32" s="160" t="s">
        <v>72</v>
      </c>
      <c r="E32" s="161">
        <v>8</v>
      </c>
      <c r="F32" s="161">
        <v>0</v>
      </c>
      <c r="G32" s="161">
        <v>0</v>
      </c>
      <c r="H32" s="161">
        <v>0</v>
      </c>
      <c r="I32" s="161">
        <f t="shared" si="1"/>
        <v>0</v>
      </c>
    </row>
    <row r="33" spans="1:9">
      <c r="A33" s="158">
        <v>24</v>
      </c>
      <c r="B33" s="159" t="s">
        <v>733</v>
      </c>
      <c r="C33" s="160" t="s">
        <v>734</v>
      </c>
      <c r="D33" s="160" t="s">
        <v>72</v>
      </c>
      <c r="E33" s="161">
        <v>8</v>
      </c>
      <c r="F33" s="161">
        <v>0</v>
      </c>
      <c r="G33" s="161">
        <v>0</v>
      </c>
      <c r="H33" s="161">
        <v>0</v>
      </c>
      <c r="I33" s="161">
        <f t="shared" si="1"/>
        <v>0</v>
      </c>
    </row>
    <row r="34" spans="1:9">
      <c r="A34" s="158">
        <v>25</v>
      </c>
      <c r="B34" s="159" t="s">
        <v>735</v>
      </c>
      <c r="C34" s="160" t="s">
        <v>736</v>
      </c>
      <c r="D34" s="160" t="s">
        <v>693</v>
      </c>
      <c r="E34" s="161">
        <v>2</v>
      </c>
      <c r="F34" s="161">
        <v>0</v>
      </c>
      <c r="G34" s="161">
        <v>0</v>
      </c>
      <c r="H34" s="161">
        <v>0</v>
      </c>
      <c r="I34" s="161">
        <f t="shared" si="1"/>
        <v>0</v>
      </c>
    </row>
    <row r="35" spans="1:9">
      <c r="A35" s="158">
        <v>26</v>
      </c>
      <c r="B35" s="159" t="s">
        <v>737</v>
      </c>
      <c r="C35" s="160" t="s">
        <v>738</v>
      </c>
      <c r="D35" s="160" t="s">
        <v>72</v>
      </c>
      <c r="E35" s="161">
        <v>27</v>
      </c>
      <c r="F35" s="161">
        <v>0</v>
      </c>
      <c r="G35" s="161">
        <v>0</v>
      </c>
      <c r="H35" s="161">
        <v>0</v>
      </c>
      <c r="I35" s="161">
        <f t="shared" si="1"/>
        <v>0</v>
      </c>
    </row>
    <row r="36" spans="1:9">
      <c r="A36" s="158">
        <v>27</v>
      </c>
      <c r="B36" s="159" t="s">
        <v>739</v>
      </c>
      <c r="C36" s="160" t="s">
        <v>740</v>
      </c>
      <c r="D36" s="160" t="s">
        <v>741</v>
      </c>
      <c r="E36" s="161">
        <v>5</v>
      </c>
      <c r="F36" s="161">
        <v>0</v>
      </c>
      <c r="G36" s="161">
        <f t="shared" si="0"/>
        <v>0</v>
      </c>
      <c r="H36" s="161">
        <v>0</v>
      </c>
      <c r="I36" s="161">
        <f t="shared" si="1"/>
        <v>0</v>
      </c>
    </row>
    <row r="37" spans="1:9">
      <c r="A37" s="158"/>
      <c r="B37" s="159"/>
      <c r="C37" s="160"/>
      <c r="D37" s="160"/>
      <c r="E37" s="161"/>
      <c r="F37" s="161"/>
      <c r="G37" s="161">
        <f>SUM(G10:G36)</f>
        <v>0</v>
      </c>
      <c r="H37" s="161"/>
      <c r="I37" s="161">
        <f>SUM(I10:I36)</f>
        <v>0</v>
      </c>
    </row>
    <row r="38" spans="1:9">
      <c r="A38" s="158"/>
      <c r="B38" s="159"/>
      <c r="C38" s="160" t="s">
        <v>742</v>
      </c>
      <c r="D38" s="160"/>
      <c r="E38" s="161"/>
      <c r="F38" s="161"/>
      <c r="G38" s="161"/>
      <c r="H38" s="161"/>
      <c r="I38" s="161"/>
    </row>
    <row r="39" spans="1:9" ht="28.2">
      <c r="A39" s="158">
        <v>1</v>
      </c>
      <c r="B39" s="159" t="s">
        <v>743</v>
      </c>
      <c r="C39" s="160" t="s">
        <v>744</v>
      </c>
      <c r="D39" s="160" t="s">
        <v>745</v>
      </c>
      <c r="E39" s="161">
        <v>0.20000000298023199</v>
      </c>
      <c r="F39" s="161">
        <v>0</v>
      </c>
      <c r="G39" s="161">
        <f>E39*F39</f>
        <v>0</v>
      </c>
      <c r="H39" s="161">
        <v>0</v>
      </c>
      <c r="I39" s="161">
        <f t="shared" ref="I39:I93" si="2">E39*H39</f>
        <v>0</v>
      </c>
    </row>
    <row r="40" spans="1:9">
      <c r="A40" s="158">
        <v>2</v>
      </c>
      <c r="B40" s="159" t="s">
        <v>746</v>
      </c>
      <c r="C40" s="160" t="s">
        <v>747</v>
      </c>
      <c r="D40" s="160" t="s">
        <v>745</v>
      </c>
      <c r="E40" s="161">
        <v>0.20000000298023199</v>
      </c>
      <c r="F40" s="161">
        <v>0</v>
      </c>
      <c r="G40" s="161">
        <f>E40*F40</f>
        <v>0</v>
      </c>
      <c r="H40" s="161">
        <v>0</v>
      </c>
      <c r="I40" s="161">
        <f t="shared" si="2"/>
        <v>0</v>
      </c>
    </row>
    <row r="41" spans="1:9">
      <c r="A41" s="158">
        <v>3</v>
      </c>
      <c r="B41" s="159" t="s">
        <v>748</v>
      </c>
      <c r="C41" s="160" t="s">
        <v>749</v>
      </c>
      <c r="D41" s="160" t="s">
        <v>684</v>
      </c>
      <c r="E41" s="161">
        <v>1</v>
      </c>
      <c r="F41" s="161">
        <v>0</v>
      </c>
      <c r="G41" s="161">
        <f>E41*F41</f>
        <v>0</v>
      </c>
      <c r="H41" s="161">
        <v>0</v>
      </c>
      <c r="I41" s="161">
        <f t="shared" si="2"/>
        <v>0</v>
      </c>
    </row>
    <row r="42" spans="1:9">
      <c r="A42" s="158"/>
      <c r="B42" s="159"/>
      <c r="C42" s="160"/>
      <c r="D42" s="160"/>
      <c r="E42" s="161"/>
      <c r="F42" s="161"/>
      <c r="G42" s="161">
        <f>SUM(G39:G41)</f>
        <v>0</v>
      </c>
      <c r="H42" s="161"/>
      <c r="I42" s="161">
        <f>SUM(I39:I41)</f>
        <v>0</v>
      </c>
    </row>
    <row r="43" spans="1:9">
      <c r="A43" s="158"/>
      <c r="B43" s="159"/>
      <c r="C43" s="160" t="s">
        <v>750</v>
      </c>
      <c r="D43" s="160"/>
      <c r="E43" s="161"/>
      <c r="F43" s="161"/>
      <c r="G43" s="161"/>
      <c r="H43" s="161"/>
      <c r="I43" s="161"/>
    </row>
    <row r="44" spans="1:9">
      <c r="A44" s="158">
        <v>1</v>
      </c>
      <c r="B44" s="159" t="s">
        <v>751</v>
      </c>
      <c r="C44" s="160" t="s">
        <v>752</v>
      </c>
      <c r="D44" s="160" t="s">
        <v>693</v>
      </c>
      <c r="E44" s="161">
        <v>3</v>
      </c>
      <c r="F44" s="161">
        <v>0</v>
      </c>
      <c r="G44" s="161">
        <v>0</v>
      </c>
      <c r="H44" s="161">
        <v>0</v>
      </c>
      <c r="I44" s="161">
        <f t="shared" si="2"/>
        <v>0</v>
      </c>
    </row>
    <row r="45" spans="1:9">
      <c r="A45" s="158">
        <v>2</v>
      </c>
      <c r="B45" s="159" t="s">
        <v>753</v>
      </c>
      <c r="C45" s="160" t="s">
        <v>754</v>
      </c>
      <c r="D45" s="160" t="s">
        <v>693</v>
      </c>
      <c r="E45" s="161">
        <v>2</v>
      </c>
      <c r="F45" s="161">
        <v>0</v>
      </c>
      <c r="G45" s="161">
        <v>0</v>
      </c>
      <c r="H45" s="161">
        <v>0</v>
      </c>
      <c r="I45" s="161">
        <f t="shared" si="2"/>
        <v>0</v>
      </c>
    </row>
    <row r="46" spans="1:9">
      <c r="A46" s="158">
        <v>3</v>
      </c>
      <c r="B46" s="159" t="s">
        <v>755</v>
      </c>
      <c r="C46" s="160" t="s">
        <v>756</v>
      </c>
      <c r="D46" s="160" t="s">
        <v>693</v>
      </c>
      <c r="E46" s="161">
        <v>1</v>
      </c>
      <c r="F46" s="161">
        <v>0</v>
      </c>
      <c r="G46" s="161">
        <v>0</v>
      </c>
      <c r="H46" s="161">
        <v>0</v>
      </c>
      <c r="I46" s="161">
        <f t="shared" si="2"/>
        <v>0</v>
      </c>
    </row>
    <row r="47" spans="1:9">
      <c r="A47" s="158">
        <v>4</v>
      </c>
      <c r="B47" s="159" t="s">
        <v>757</v>
      </c>
      <c r="C47" s="160" t="s">
        <v>758</v>
      </c>
      <c r="D47" s="160" t="s">
        <v>693</v>
      </c>
      <c r="E47" s="161">
        <v>1</v>
      </c>
      <c r="F47" s="161">
        <v>0</v>
      </c>
      <c r="G47" s="161">
        <v>0</v>
      </c>
      <c r="H47" s="161">
        <v>0</v>
      </c>
      <c r="I47" s="161">
        <f t="shared" si="2"/>
        <v>0</v>
      </c>
    </row>
    <row r="48" spans="1:9">
      <c r="A48" s="158">
        <v>5</v>
      </c>
      <c r="B48" s="159" t="s">
        <v>759</v>
      </c>
      <c r="C48" s="160" t="s">
        <v>760</v>
      </c>
      <c r="D48" s="160" t="s">
        <v>693</v>
      </c>
      <c r="E48" s="161">
        <v>1</v>
      </c>
      <c r="F48" s="161">
        <v>0</v>
      </c>
      <c r="G48" s="161">
        <v>0</v>
      </c>
      <c r="H48" s="161">
        <v>0</v>
      </c>
      <c r="I48" s="161">
        <f t="shared" si="2"/>
        <v>0</v>
      </c>
    </row>
    <row r="49" spans="1:9">
      <c r="A49" s="158">
        <v>6</v>
      </c>
      <c r="B49" s="159" t="s">
        <v>761</v>
      </c>
      <c r="C49" s="160" t="s">
        <v>762</v>
      </c>
      <c r="D49" s="160" t="s">
        <v>693</v>
      </c>
      <c r="E49" s="161">
        <v>2</v>
      </c>
      <c r="F49" s="161">
        <v>0</v>
      </c>
      <c r="G49" s="161">
        <v>0</v>
      </c>
      <c r="H49" s="161">
        <v>0</v>
      </c>
      <c r="I49" s="161">
        <f t="shared" si="2"/>
        <v>0</v>
      </c>
    </row>
    <row r="50" spans="1:9">
      <c r="A50" s="158">
        <v>7</v>
      </c>
      <c r="B50" s="159" t="s">
        <v>763</v>
      </c>
      <c r="C50" s="160" t="s">
        <v>764</v>
      </c>
      <c r="D50" s="160" t="s">
        <v>693</v>
      </c>
      <c r="E50" s="161">
        <v>2</v>
      </c>
      <c r="F50" s="161">
        <v>0</v>
      </c>
      <c r="G50" s="161">
        <v>0</v>
      </c>
      <c r="H50" s="161">
        <v>0</v>
      </c>
      <c r="I50" s="161">
        <f t="shared" si="2"/>
        <v>0</v>
      </c>
    </row>
    <row r="51" spans="1:9">
      <c r="A51" s="158">
        <v>8</v>
      </c>
      <c r="B51" s="159" t="s">
        <v>765</v>
      </c>
      <c r="C51" s="160" t="s">
        <v>766</v>
      </c>
      <c r="D51" s="160" t="s">
        <v>72</v>
      </c>
      <c r="E51" s="161">
        <v>65</v>
      </c>
      <c r="F51" s="161">
        <v>0</v>
      </c>
      <c r="G51" s="161">
        <v>0</v>
      </c>
      <c r="H51" s="161">
        <v>0</v>
      </c>
      <c r="I51" s="161">
        <f t="shared" si="2"/>
        <v>0</v>
      </c>
    </row>
    <row r="52" spans="1:9">
      <c r="A52" s="158">
        <v>9</v>
      </c>
      <c r="B52" s="159" t="s">
        <v>767</v>
      </c>
      <c r="C52" s="160" t="s">
        <v>768</v>
      </c>
      <c r="D52" s="160" t="s">
        <v>72</v>
      </c>
      <c r="E52" s="161">
        <v>70</v>
      </c>
      <c r="F52" s="161">
        <v>0</v>
      </c>
      <c r="G52" s="161">
        <v>0</v>
      </c>
      <c r="H52" s="161">
        <v>0</v>
      </c>
      <c r="I52" s="161">
        <f t="shared" si="2"/>
        <v>0</v>
      </c>
    </row>
    <row r="53" spans="1:9">
      <c r="A53" s="158">
        <v>10</v>
      </c>
      <c r="B53" s="159" t="s">
        <v>769</v>
      </c>
      <c r="C53" s="160" t="s">
        <v>770</v>
      </c>
      <c r="D53" s="160" t="s">
        <v>72</v>
      </c>
      <c r="E53" s="161">
        <v>65</v>
      </c>
      <c r="F53" s="161">
        <v>0</v>
      </c>
      <c r="G53" s="161">
        <v>0</v>
      </c>
      <c r="H53" s="161">
        <v>0</v>
      </c>
      <c r="I53" s="161">
        <f t="shared" si="2"/>
        <v>0</v>
      </c>
    </row>
    <row r="54" spans="1:9">
      <c r="A54" s="158">
        <v>11</v>
      </c>
      <c r="B54" s="159" t="s">
        <v>771</v>
      </c>
      <c r="C54" s="160" t="s">
        <v>772</v>
      </c>
      <c r="D54" s="160" t="s">
        <v>72</v>
      </c>
      <c r="E54" s="161">
        <v>10</v>
      </c>
      <c r="F54" s="161">
        <v>0</v>
      </c>
      <c r="G54" s="161">
        <v>0</v>
      </c>
      <c r="H54" s="161">
        <v>0</v>
      </c>
      <c r="I54" s="161">
        <f t="shared" si="2"/>
        <v>0</v>
      </c>
    </row>
    <row r="55" spans="1:9">
      <c r="A55" s="158">
        <v>12</v>
      </c>
      <c r="B55" s="159" t="s">
        <v>773</v>
      </c>
      <c r="C55" s="160" t="s">
        <v>774</v>
      </c>
      <c r="D55" s="160" t="s">
        <v>684</v>
      </c>
      <c r="E55" s="161">
        <v>10</v>
      </c>
      <c r="F55" s="161">
        <v>0</v>
      </c>
      <c r="G55" s="161">
        <f t="shared" ref="G55:G93" si="3">E55*F55</f>
        <v>0</v>
      </c>
      <c r="H55" s="161">
        <v>0</v>
      </c>
      <c r="I55" s="161">
        <f t="shared" si="2"/>
        <v>0</v>
      </c>
    </row>
    <row r="56" spans="1:9">
      <c r="A56" s="158">
        <v>13</v>
      </c>
      <c r="B56" s="159" t="s">
        <v>775</v>
      </c>
      <c r="C56" s="160" t="s">
        <v>776</v>
      </c>
      <c r="D56" s="160" t="s">
        <v>684</v>
      </c>
      <c r="E56" s="161">
        <v>50</v>
      </c>
      <c r="F56" s="161">
        <v>0</v>
      </c>
      <c r="G56" s="161">
        <f t="shared" si="3"/>
        <v>0</v>
      </c>
      <c r="H56" s="161">
        <v>0</v>
      </c>
      <c r="I56" s="161">
        <f t="shared" si="2"/>
        <v>0</v>
      </c>
    </row>
    <row r="57" spans="1:9">
      <c r="A57" s="158">
        <v>14</v>
      </c>
      <c r="B57" s="159" t="s">
        <v>777</v>
      </c>
      <c r="C57" s="160" t="s">
        <v>778</v>
      </c>
      <c r="D57" s="160" t="s">
        <v>693</v>
      </c>
      <c r="E57" s="161">
        <v>1</v>
      </c>
      <c r="F57" s="161">
        <v>0</v>
      </c>
      <c r="G57" s="161">
        <f t="shared" si="3"/>
        <v>0</v>
      </c>
      <c r="H57" s="161">
        <v>0</v>
      </c>
      <c r="I57" s="161">
        <f t="shared" si="2"/>
        <v>0</v>
      </c>
    </row>
    <row r="58" spans="1:9">
      <c r="A58" s="158">
        <v>15</v>
      </c>
      <c r="B58" s="159" t="s">
        <v>779</v>
      </c>
      <c r="C58" s="160" t="s">
        <v>780</v>
      </c>
      <c r="D58" s="160" t="s">
        <v>72</v>
      </c>
      <c r="E58" s="161">
        <v>55</v>
      </c>
      <c r="F58" s="161">
        <v>0</v>
      </c>
      <c r="G58" s="161">
        <f t="shared" si="3"/>
        <v>0</v>
      </c>
      <c r="H58" s="161">
        <v>0</v>
      </c>
      <c r="I58" s="161">
        <f t="shared" si="2"/>
        <v>0</v>
      </c>
    </row>
    <row r="59" spans="1:9">
      <c r="A59" s="158">
        <v>16</v>
      </c>
      <c r="B59" s="159" t="s">
        <v>781</v>
      </c>
      <c r="C59" s="160" t="s">
        <v>782</v>
      </c>
      <c r="D59" s="160" t="s">
        <v>693</v>
      </c>
      <c r="E59" s="161">
        <v>1</v>
      </c>
      <c r="F59" s="161">
        <v>0</v>
      </c>
      <c r="G59" s="161">
        <f t="shared" si="3"/>
        <v>0</v>
      </c>
      <c r="H59" s="161">
        <v>0</v>
      </c>
      <c r="I59" s="161">
        <f t="shared" si="2"/>
        <v>0</v>
      </c>
    </row>
    <row r="60" spans="1:9">
      <c r="A60" s="158">
        <v>17</v>
      </c>
      <c r="B60" s="159" t="s">
        <v>783</v>
      </c>
      <c r="C60" s="160" t="s">
        <v>784</v>
      </c>
      <c r="D60" s="160" t="s">
        <v>693</v>
      </c>
      <c r="E60" s="161">
        <v>8</v>
      </c>
      <c r="F60" s="161">
        <v>0</v>
      </c>
      <c r="G60" s="161">
        <f t="shared" si="3"/>
        <v>0</v>
      </c>
      <c r="H60" s="161">
        <v>0</v>
      </c>
      <c r="I60" s="161">
        <f t="shared" si="2"/>
        <v>0</v>
      </c>
    </row>
    <row r="61" spans="1:9">
      <c r="A61" s="158">
        <v>18</v>
      </c>
      <c r="B61" s="159" t="s">
        <v>785</v>
      </c>
      <c r="C61" s="160" t="s">
        <v>786</v>
      </c>
      <c r="D61" s="160" t="s">
        <v>693</v>
      </c>
      <c r="E61" s="161">
        <v>4</v>
      </c>
      <c r="F61" s="161">
        <v>0</v>
      </c>
      <c r="G61" s="161">
        <f t="shared" si="3"/>
        <v>0</v>
      </c>
      <c r="H61" s="161">
        <v>0</v>
      </c>
      <c r="I61" s="161">
        <f t="shared" si="2"/>
        <v>0</v>
      </c>
    </row>
    <row r="62" spans="1:9">
      <c r="A62" s="158">
        <v>19</v>
      </c>
      <c r="B62" s="159" t="s">
        <v>787</v>
      </c>
      <c r="C62" s="160" t="s">
        <v>788</v>
      </c>
      <c r="D62" s="160" t="s">
        <v>693</v>
      </c>
      <c r="E62" s="161">
        <v>4</v>
      </c>
      <c r="F62" s="161">
        <v>0</v>
      </c>
      <c r="G62" s="161">
        <f t="shared" si="3"/>
        <v>0</v>
      </c>
      <c r="H62" s="161">
        <v>0</v>
      </c>
      <c r="I62" s="161">
        <f t="shared" si="2"/>
        <v>0</v>
      </c>
    </row>
    <row r="63" spans="1:9">
      <c r="A63" s="158">
        <v>20</v>
      </c>
      <c r="B63" s="159" t="s">
        <v>789</v>
      </c>
      <c r="C63" s="160" t="s">
        <v>790</v>
      </c>
      <c r="D63" s="160" t="s">
        <v>693</v>
      </c>
      <c r="E63" s="161">
        <v>1</v>
      </c>
      <c r="F63" s="161">
        <v>0</v>
      </c>
      <c r="G63" s="161">
        <f t="shared" si="3"/>
        <v>0</v>
      </c>
      <c r="H63" s="161">
        <v>0</v>
      </c>
      <c r="I63" s="161">
        <f t="shared" si="2"/>
        <v>0</v>
      </c>
    </row>
    <row r="64" spans="1:9" ht="28.2">
      <c r="A64" s="158">
        <v>21</v>
      </c>
      <c r="B64" s="159" t="s">
        <v>791</v>
      </c>
      <c r="C64" s="160" t="s">
        <v>792</v>
      </c>
      <c r="D64" s="160" t="s">
        <v>72</v>
      </c>
      <c r="E64" s="161">
        <v>16</v>
      </c>
      <c r="F64" s="161">
        <v>0</v>
      </c>
      <c r="G64" s="161">
        <f t="shared" si="3"/>
        <v>0</v>
      </c>
      <c r="H64" s="161">
        <v>0</v>
      </c>
      <c r="I64" s="161">
        <f t="shared" si="2"/>
        <v>0</v>
      </c>
    </row>
    <row r="65" spans="1:9" ht="28.2">
      <c r="A65" s="158">
        <v>22</v>
      </c>
      <c r="B65" s="159" t="s">
        <v>793</v>
      </c>
      <c r="C65" s="160" t="s">
        <v>794</v>
      </c>
      <c r="D65" s="160" t="s">
        <v>72</v>
      </c>
      <c r="E65" s="161">
        <v>16</v>
      </c>
      <c r="F65" s="161">
        <v>0</v>
      </c>
      <c r="G65" s="161">
        <f t="shared" si="3"/>
        <v>0</v>
      </c>
      <c r="H65" s="161">
        <v>0</v>
      </c>
      <c r="I65" s="161">
        <f t="shared" si="2"/>
        <v>0</v>
      </c>
    </row>
    <row r="66" spans="1:9">
      <c r="A66" s="158">
        <v>23</v>
      </c>
      <c r="B66" s="159" t="s">
        <v>795</v>
      </c>
      <c r="C66" s="160" t="s">
        <v>796</v>
      </c>
      <c r="D66" s="160" t="s">
        <v>72</v>
      </c>
      <c r="E66" s="161">
        <v>25</v>
      </c>
      <c r="F66" s="161">
        <v>0</v>
      </c>
      <c r="G66" s="161">
        <f t="shared" si="3"/>
        <v>0</v>
      </c>
      <c r="H66" s="161">
        <v>0</v>
      </c>
      <c r="I66" s="161">
        <f t="shared" si="2"/>
        <v>0</v>
      </c>
    </row>
    <row r="67" spans="1:9">
      <c r="A67" s="158">
        <v>24</v>
      </c>
      <c r="B67" s="159" t="s">
        <v>795</v>
      </c>
      <c r="C67" s="160" t="s">
        <v>796</v>
      </c>
      <c r="D67" s="160" t="s">
        <v>72</v>
      </c>
      <c r="E67" s="161">
        <v>35</v>
      </c>
      <c r="F67" s="161">
        <v>0</v>
      </c>
      <c r="G67" s="161">
        <f t="shared" si="3"/>
        <v>0</v>
      </c>
      <c r="H67" s="161">
        <v>0</v>
      </c>
      <c r="I67" s="161">
        <f t="shared" si="2"/>
        <v>0</v>
      </c>
    </row>
    <row r="68" spans="1:9" ht="28.2">
      <c r="A68" s="158">
        <v>25</v>
      </c>
      <c r="B68" s="159" t="s">
        <v>797</v>
      </c>
      <c r="C68" s="160" t="s">
        <v>798</v>
      </c>
      <c r="D68" s="160" t="s">
        <v>72</v>
      </c>
      <c r="E68" s="161">
        <v>25</v>
      </c>
      <c r="F68" s="161">
        <v>0</v>
      </c>
      <c r="G68" s="161">
        <f t="shared" si="3"/>
        <v>0</v>
      </c>
      <c r="H68" s="161">
        <v>0</v>
      </c>
      <c r="I68" s="161">
        <f t="shared" si="2"/>
        <v>0</v>
      </c>
    </row>
    <row r="69" spans="1:9" ht="28.2">
      <c r="A69" s="158">
        <v>26</v>
      </c>
      <c r="B69" s="159" t="s">
        <v>799</v>
      </c>
      <c r="C69" s="160" t="s">
        <v>800</v>
      </c>
      <c r="D69" s="160" t="s">
        <v>72</v>
      </c>
      <c r="E69" s="161">
        <v>69</v>
      </c>
      <c r="F69" s="161">
        <v>0</v>
      </c>
      <c r="G69" s="161">
        <f t="shared" si="3"/>
        <v>0</v>
      </c>
      <c r="H69" s="161">
        <v>0</v>
      </c>
      <c r="I69" s="161">
        <f t="shared" si="2"/>
        <v>0</v>
      </c>
    </row>
    <row r="70" spans="1:9" ht="28.2">
      <c r="A70" s="158">
        <v>27</v>
      </c>
      <c r="B70" s="159" t="s">
        <v>801</v>
      </c>
      <c r="C70" s="160" t="s">
        <v>802</v>
      </c>
      <c r="D70" s="160" t="s">
        <v>72</v>
      </c>
      <c r="E70" s="161">
        <v>92</v>
      </c>
      <c r="F70" s="161">
        <v>0</v>
      </c>
      <c r="G70" s="161">
        <f t="shared" si="3"/>
        <v>0</v>
      </c>
      <c r="H70" s="161">
        <v>0</v>
      </c>
      <c r="I70" s="161">
        <f t="shared" si="2"/>
        <v>0</v>
      </c>
    </row>
    <row r="71" spans="1:9" ht="28.2">
      <c r="A71" s="158">
        <v>28</v>
      </c>
      <c r="B71" s="159" t="s">
        <v>803</v>
      </c>
      <c r="C71" s="160" t="s">
        <v>804</v>
      </c>
      <c r="D71" s="160" t="s">
        <v>72</v>
      </c>
      <c r="E71" s="161">
        <v>23</v>
      </c>
      <c r="F71" s="161">
        <v>0</v>
      </c>
      <c r="G71" s="161">
        <f t="shared" si="3"/>
        <v>0</v>
      </c>
      <c r="H71" s="161">
        <v>0</v>
      </c>
      <c r="I71" s="161">
        <f t="shared" si="2"/>
        <v>0</v>
      </c>
    </row>
    <row r="72" spans="1:9">
      <c r="A72" s="158">
        <v>29</v>
      </c>
      <c r="B72" s="159" t="s">
        <v>805</v>
      </c>
      <c r="C72" s="160" t="s">
        <v>806</v>
      </c>
      <c r="D72" s="160" t="s">
        <v>72</v>
      </c>
      <c r="E72" s="161">
        <v>150</v>
      </c>
      <c r="F72" s="161">
        <v>0</v>
      </c>
      <c r="G72" s="161">
        <f t="shared" si="3"/>
        <v>0</v>
      </c>
      <c r="H72" s="161">
        <v>0</v>
      </c>
      <c r="I72" s="161">
        <f t="shared" si="2"/>
        <v>0</v>
      </c>
    </row>
    <row r="73" spans="1:9" ht="28.2">
      <c r="A73" s="158">
        <v>30</v>
      </c>
      <c r="B73" s="159" t="s">
        <v>807</v>
      </c>
      <c r="C73" s="160" t="s">
        <v>808</v>
      </c>
      <c r="D73" s="160" t="s">
        <v>693</v>
      </c>
      <c r="E73" s="161">
        <v>1</v>
      </c>
      <c r="F73" s="161">
        <v>0</v>
      </c>
      <c r="G73" s="161">
        <f t="shared" si="3"/>
        <v>0</v>
      </c>
      <c r="H73" s="161">
        <v>0</v>
      </c>
      <c r="I73" s="161">
        <f t="shared" si="2"/>
        <v>0</v>
      </c>
    </row>
    <row r="74" spans="1:9" ht="28.2">
      <c r="A74" s="158">
        <v>31</v>
      </c>
      <c r="B74" s="159" t="s">
        <v>809</v>
      </c>
      <c r="C74" s="160" t="s">
        <v>810</v>
      </c>
      <c r="D74" s="160" t="s">
        <v>693</v>
      </c>
      <c r="E74" s="161">
        <v>3</v>
      </c>
      <c r="F74" s="161">
        <v>0</v>
      </c>
      <c r="G74" s="161">
        <f t="shared" si="3"/>
        <v>0</v>
      </c>
      <c r="H74" s="161">
        <v>0</v>
      </c>
      <c r="I74" s="161">
        <f t="shared" si="2"/>
        <v>0</v>
      </c>
    </row>
    <row r="75" spans="1:9" ht="28.2">
      <c r="A75" s="158">
        <v>32</v>
      </c>
      <c r="B75" s="159" t="s">
        <v>811</v>
      </c>
      <c r="C75" s="160" t="s">
        <v>812</v>
      </c>
      <c r="D75" s="160" t="s">
        <v>693</v>
      </c>
      <c r="E75" s="161">
        <v>3</v>
      </c>
      <c r="F75" s="161">
        <v>0</v>
      </c>
      <c r="G75" s="161">
        <f t="shared" si="3"/>
        <v>0</v>
      </c>
      <c r="H75" s="161">
        <v>0</v>
      </c>
      <c r="I75" s="161">
        <f t="shared" si="2"/>
        <v>0</v>
      </c>
    </row>
    <row r="76" spans="1:9">
      <c r="A76" s="158">
        <v>33</v>
      </c>
      <c r="B76" s="159" t="s">
        <v>813</v>
      </c>
      <c r="C76" s="160" t="s">
        <v>814</v>
      </c>
      <c r="D76" s="160" t="s">
        <v>693</v>
      </c>
      <c r="E76" s="161">
        <v>16</v>
      </c>
      <c r="F76" s="161">
        <v>0</v>
      </c>
      <c r="G76" s="161">
        <f t="shared" si="3"/>
        <v>0</v>
      </c>
      <c r="H76" s="161">
        <v>0</v>
      </c>
      <c r="I76" s="161">
        <f t="shared" si="2"/>
        <v>0</v>
      </c>
    </row>
    <row r="77" spans="1:9">
      <c r="A77" s="158">
        <v>34</v>
      </c>
      <c r="B77" s="159" t="s">
        <v>815</v>
      </c>
      <c r="C77" s="160" t="s">
        <v>816</v>
      </c>
      <c r="D77" s="160" t="s">
        <v>693</v>
      </c>
      <c r="E77" s="161">
        <v>16</v>
      </c>
      <c r="F77" s="161">
        <v>0</v>
      </c>
      <c r="G77" s="161">
        <f t="shared" si="3"/>
        <v>0</v>
      </c>
      <c r="H77" s="161">
        <v>0</v>
      </c>
      <c r="I77" s="161">
        <f t="shared" si="2"/>
        <v>0</v>
      </c>
    </row>
    <row r="78" spans="1:9">
      <c r="A78" s="158">
        <v>35</v>
      </c>
      <c r="B78" s="159" t="s">
        <v>817</v>
      </c>
      <c r="C78" s="160" t="s">
        <v>818</v>
      </c>
      <c r="D78" s="160" t="s">
        <v>819</v>
      </c>
      <c r="E78" s="161">
        <v>218</v>
      </c>
      <c r="F78" s="161">
        <v>0</v>
      </c>
      <c r="G78" s="161">
        <f t="shared" si="3"/>
        <v>0</v>
      </c>
      <c r="H78" s="161">
        <v>0</v>
      </c>
      <c r="I78" s="161">
        <f t="shared" si="2"/>
        <v>0</v>
      </c>
    </row>
    <row r="79" spans="1:9">
      <c r="A79" s="158">
        <v>36</v>
      </c>
      <c r="B79" s="159" t="s">
        <v>820</v>
      </c>
      <c r="C79" s="160" t="s">
        <v>821</v>
      </c>
      <c r="D79" s="160" t="s">
        <v>693</v>
      </c>
      <c r="E79" s="161">
        <v>2</v>
      </c>
      <c r="F79" s="161">
        <v>0</v>
      </c>
      <c r="G79" s="161">
        <f t="shared" si="3"/>
        <v>0</v>
      </c>
      <c r="H79" s="161">
        <v>0</v>
      </c>
      <c r="I79" s="161">
        <f t="shared" si="2"/>
        <v>0</v>
      </c>
    </row>
    <row r="80" spans="1:9">
      <c r="A80" s="158">
        <v>37</v>
      </c>
      <c r="B80" s="159" t="s">
        <v>822</v>
      </c>
      <c r="C80" s="160" t="s">
        <v>823</v>
      </c>
      <c r="D80" s="160" t="s">
        <v>693</v>
      </c>
      <c r="E80" s="161">
        <v>3</v>
      </c>
      <c r="F80" s="161">
        <v>0</v>
      </c>
      <c r="G80" s="161">
        <f t="shared" si="3"/>
        <v>0</v>
      </c>
      <c r="H80" s="161">
        <v>0</v>
      </c>
      <c r="I80" s="161">
        <f t="shared" si="2"/>
        <v>0</v>
      </c>
    </row>
    <row r="81" spans="1:9" ht="28.2">
      <c r="A81" s="158">
        <v>38</v>
      </c>
      <c r="B81" s="159" t="s">
        <v>824</v>
      </c>
      <c r="C81" s="160" t="s">
        <v>825</v>
      </c>
      <c r="D81" s="160" t="s">
        <v>693</v>
      </c>
      <c r="E81" s="161">
        <v>3</v>
      </c>
      <c r="F81" s="161">
        <v>0</v>
      </c>
      <c r="G81" s="161">
        <f t="shared" si="3"/>
        <v>0</v>
      </c>
      <c r="H81" s="161">
        <v>0</v>
      </c>
      <c r="I81" s="161">
        <f t="shared" si="2"/>
        <v>0</v>
      </c>
    </row>
    <row r="82" spans="1:9" ht="28.2">
      <c r="A82" s="158">
        <v>39</v>
      </c>
      <c r="B82" s="159" t="s">
        <v>826</v>
      </c>
      <c r="C82" s="160" t="s">
        <v>827</v>
      </c>
      <c r="D82" s="160" t="s">
        <v>693</v>
      </c>
      <c r="E82" s="161">
        <v>4</v>
      </c>
      <c r="F82" s="161">
        <v>0</v>
      </c>
      <c r="G82" s="161">
        <f t="shared" si="3"/>
        <v>0</v>
      </c>
      <c r="H82" s="161">
        <v>0</v>
      </c>
      <c r="I82" s="161">
        <f t="shared" si="2"/>
        <v>0</v>
      </c>
    </row>
    <row r="83" spans="1:9" ht="28.2">
      <c r="A83" s="158">
        <v>40</v>
      </c>
      <c r="B83" s="159" t="s">
        <v>828</v>
      </c>
      <c r="C83" s="160" t="s">
        <v>829</v>
      </c>
      <c r="D83" s="160" t="s">
        <v>693</v>
      </c>
      <c r="E83" s="161">
        <v>1</v>
      </c>
      <c r="F83" s="161">
        <v>0</v>
      </c>
      <c r="G83" s="161">
        <f t="shared" si="3"/>
        <v>0</v>
      </c>
      <c r="H83" s="161">
        <v>0</v>
      </c>
      <c r="I83" s="161">
        <f t="shared" si="2"/>
        <v>0</v>
      </c>
    </row>
    <row r="84" spans="1:9">
      <c r="A84" s="158">
        <v>41</v>
      </c>
      <c r="B84" s="159" t="s">
        <v>830</v>
      </c>
      <c r="C84" s="160" t="s">
        <v>831</v>
      </c>
      <c r="D84" s="160" t="s">
        <v>72</v>
      </c>
      <c r="E84" s="161">
        <v>30</v>
      </c>
      <c r="F84" s="161">
        <v>0</v>
      </c>
      <c r="G84" s="161">
        <v>0</v>
      </c>
      <c r="H84" s="161">
        <v>0</v>
      </c>
      <c r="I84" s="161">
        <f t="shared" si="2"/>
        <v>0</v>
      </c>
    </row>
    <row r="85" spans="1:9">
      <c r="A85" s="158">
        <v>42</v>
      </c>
      <c r="B85" s="159" t="s">
        <v>832</v>
      </c>
      <c r="C85" s="160" t="s">
        <v>833</v>
      </c>
      <c r="D85" s="160" t="s">
        <v>72</v>
      </c>
      <c r="E85" s="161">
        <v>40</v>
      </c>
      <c r="F85" s="161">
        <v>0</v>
      </c>
      <c r="G85" s="161">
        <v>0</v>
      </c>
      <c r="H85" s="161">
        <v>0</v>
      </c>
      <c r="I85" s="161">
        <f t="shared" si="2"/>
        <v>0</v>
      </c>
    </row>
    <row r="86" spans="1:9">
      <c r="A86" s="158">
        <v>43</v>
      </c>
      <c r="B86" s="159" t="s">
        <v>834</v>
      </c>
      <c r="C86" s="160" t="s">
        <v>835</v>
      </c>
      <c r="D86" s="160" t="s">
        <v>72</v>
      </c>
      <c r="E86" s="161">
        <v>105</v>
      </c>
      <c r="F86" s="161">
        <v>0</v>
      </c>
      <c r="G86" s="161">
        <v>0</v>
      </c>
      <c r="H86" s="161">
        <v>0</v>
      </c>
      <c r="I86" s="161">
        <f t="shared" si="2"/>
        <v>0</v>
      </c>
    </row>
    <row r="87" spans="1:9">
      <c r="A87" s="158">
        <v>44</v>
      </c>
      <c r="B87" s="159" t="s">
        <v>836</v>
      </c>
      <c r="C87" s="160" t="s">
        <v>837</v>
      </c>
      <c r="D87" s="160" t="s">
        <v>72</v>
      </c>
      <c r="E87" s="161">
        <v>135</v>
      </c>
      <c r="F87" s="161">
        <v>0</v>
      </c>
      <c r="G87" s="161">
        <v>0</v>
      </c>
      <c r="H87" s="161">
        <v>0</v>
      </c>
      <c r="I87" s="161">
        <f t="shared" si="2"/>
        <v>0</v>
      </c>
    </row>
    <row r="88" spans="1:9">
      <c r="A88" s="158">
        <v>45</v>
      </c>
      <c r="B88" s="159" t="s">
        <v>838</v>
      </c>
      <c r="C88" s="160" t="s">
        <v>839</v>
      </c>
      <c r="D88" s="160" t="s">
        <v>72</v>
      </c>
      <c r="E88" s="161">
        <v>35</v>
      </c>
      <c r="F88" s="161">
        <v>0</v>
      </c>
      <c r="G88" s="161">
        <v>0</v>
      </c>
      <c r="H88" s="161">
        <v>0</v>
      </c>
      <c r="I88" s="161">
        <f t="shared" si="2"/>
        <v>0</v>
      </c>
    </row>
    <row r="89" spans="1:9">
      <c r="A89" s="158">
        <v>46</v>
      </c>
      <c r="B89" s="159" t="s">
        <v>840</v>
      </c>
      <c r="C89" s="160" t="s">
        <v>841</v>
      </c>
      <c r="D89" s="160" t="s">
        <v>72</v>
      </c>
      <c r="E89" s="161">
        <v>25</v>
      </c>
      <c r="F89" s="161">
        <v>0</v>
      </c>
      <c r="G89" s="161">
        <v>0</v>
      </c>
      <c r="H89" s="161">
        <v>0</v>
      </c>
      <c r="I89" s="161">
        <f t="shared" si="2"/>
        <v>0</v>
      </c>
    </row>
    <row r="90" spans="1:9">
      <c r="A90" s="158">
        <v>47</v>
      </c>
      <c r="B90" s="159" t="s">
        <v>842</v>
      </c>
      <c r="C90" s="160" t="s">
        <v>843</v>
      </c>
      <c r="D90" s="160" t="s">
        <v>72</v>
      </c>
      <c r="E90" s="161">
        <v>16</v>
      </c>
      <c r="F90" s="161">
        <v>0</v>
      </c>
      <c r="G90" s="161">
        <v>0</v>
      </c>
      <c r="H90" s="161">
        <v>0</v>
      </c>
      <c r="I90" s="161">
        <f t="shared" si="2"/>
        <v>0</v>
      </c>
    </row>
    <row r="91" spans="1:9">
      <c r="A91" s="158">
        <v>48</v>
      </c>
      <c r="B91" s="159" t="s">
        <v>844</v>
      </c>
      <c r="C91" s="160" t="s">
        <v>845</v>
      </c>
      <c r="D91" s="160" t="s">
        <v>693</v>
      </c>
      <c r="E91" s="161">
        <v>1</v>
      </c>
      <c r="F91" s="161">
        <v>0</v>
      </c>
      <c r="G91" s="161">
        <v>0</v>
      </c>
      <c r="H91" s="161">
        <v>0</v>
      </c>
      <c r="I91" s="161">
        <f t="shared" si="2"/>
        <v>0</v>
      </c>
    </row>
    <row r="92" spans="1:9">
      <c r="A92" s="158">
        <v>49</v>
      </c>
      <c r="B92" s="159" t="s">
        <v>846</v>
      </c>
      <c r="C92" s="160" t="s">
        <v>847</v>
      </c>
      <c r="D92" s="160" t="s">
        <v>693</v>
      </c>
      <c r="E92" s="161">
        <v>1</v>
      </c>
      <c r="F92" s="161">
        <v>0</v>
      </c>
      <c r="G92" s="161">
        <v>0</v>
      </c>
      <c r="H92" s="161">
        <v>0</v>
      </c>
      <c r="I92" s="161">
        <f t="shared" si="2"/>
        <v>0</v>
      </c>
    </row>
    <row r="93" spans="1:9">
      <c r="A93" s="158">
        <v>50</v>
      </c>
      <c r="B93" s="159" t="s">
        <v>848</v>
      </c>
      <c r="C93" s="160" t="s">
        <v>849</v>
      </c>
      <c r="D93" s="160" t="s">
        <v>693</v>
      </c>
      <c r="E93" s="161">
        <v>1</v>
      </c>
      <c r="F93" s="161">
        <v>0</v>
      </c>
      <c r="G93" s="161">
        <f t="shared" si="3"/>
        <v>0</v>
      </c>
      <c r="H93" s="161">
        <v>0</v>
      </c>
      <c r="I93" s="161">
        <f t="shared" si="2"/>
        <v>0</v>
      </c>
    </row>
    <row r="94" spans="1:9">
      <c r="A94" s="158"/>
      <c r="B94" s="159"/>
      <c r="C94" s="160"/>
      <c r="D94" s="160"/>
      <c r="E94" s="161"/>
      <c r="F94" s="161"/>
      <c r="G94" s="161">
        <f>SUM(G44:G93)</f>
        <v>0</v>
      </c>
      <c r="H94" s="161"/>
      <c r="I94" s="161">
        <f>SUM(I44:I93)</f>
        <v>0</v>
      </c>
    </row>
    <row r="95" spans="1:9">
      <c r="A95" s="158"/>
      <c r="B95" s="159"/>
      <c r="C95" s="160" t="s">
        <v>850</v>
      </c>
      <c r="D95" s="160"/>
      <c r="E95" s="161"/>
      <c r="F95" s="161"/>
      <c r="G95" s="161"/>
      <c r="H95" s="161"/>
      <c r="I95" s="161"/>
    </row>
    <row r="96" spans="1:9">
      <c r="A96" s="158">
        <v>1</v>
      </c>
      <c r="B96" s="159" t="s">
        <v>851</v>
      </c>
      <c r="C96" s="160" t="s">
        <v>852</v>
      </c>
      <c r="D96" s="160" t="s">
        <v>693</v>
      </c>
      <c r="E96" s="161">
        <v>20</v>
      </c>
      <c r="F96" s="161">
        <v>0</v>
      </c>
      <c r="G96" s="161">
        <f t="shared" ref="G96:G107" si="4">E96*F96</f>
        <v>0</v>
      </c>
      <c r="H96" s="161">
        <v>0</v>
      </c>
      <c r="I96" s="161">
        <f t="shared" ref="I96:I129" si="5">E96*H96</f>
        <v>0</v>
      </c>
    </row>
    <row r="97" spans="1:9">
      <c r="A97" s="158">
        <v>2</v>
      </c>
      <c r="B97" s="159" t="s">
        <v>853</v>
      </c>
      <c r="C97" s="160" t="s">
        <v>854</v>
      </c>
      <c r="D97" s="160" t="s">
        <v>693</v>
      </c>
      <c r="E97" s="161">
        <v>2</v>
      </c>
      <c r="F97" s="161">
        <v>0</v>
      </c>
      <c r="G97" s="161">
        <f t="shared" si="4"/>
        <v>0</v>
      </c>
      <c r="H97" s="161">
        <v>0</v>
      </c>
      <c r="I97" s="161">
        <f t="shared" si="5"/>
        <v>0</v>
      </c>
    </row>
    <row r="98" spans="1:9">
      <c r="A98" s="158">
        <v>3</v>
      </c>
      <c r="B98" s="159" t="s">
        <v>855</v>
      </c>
      <c r="C98" s="160" t="s">
        <v>856</v>
      </c>
      <c r="D98" s="160" t="s">
        <v>693</v>
      </c>
      <c r="E98" s="161">
        <v>20</v>
      </c>
      <c r="F98" s="161">
        <v>0</v>
      </c>
      <c r="G98" s="161">
        <f t="shared" si="4"/>
        <v>0</v>
      </c>
      <c r="H98" s="161">
        <v>0</v>
      </c>
      <c r="I98" s="161">
        <f t="shared" si="5"/>
        <v>0</v>
      </c>
    </row>
    <row r="99" spans="1:9">
      <c r="A99" s="158">
        <v>4</v>
      </c>
      <c r="B99" s="159" t="s">
        <v>857</v>
      </c>
      <c r="C99" s="160" t="s">
        <v>858</v>
      </c>
      <c r="D99" s="160" t="s">
        <v>72</v>
      </c>
      <c r="E99" s="161">
        <v>20</v>
      </c>
      <c r="F99" s="161">
        <v>0</v>
      </c>
      <c r="G99" s="161">
        <f t="shared" si="4"/>
        <v>0</v>
      </c>
      <c r="H99" s="161">
        <v>0</v>
      </c>
      <c r="I99" s="161">
        <f t="shared" si="5"/>
        <v>0</v>
      </c>
    </row>
    <row r="100" spans="1:9">
      <c r="A100" s="158">
        <v>5</v>
      </c>
      <c r="B100" s="159" t="s">
        <v>859</v>
      </c>
      <c r="C100" s="160" t="s">
        <v>860</v>
      </c>
      <c r="D100" s="160" t="s">
        <v>72</v>
      </c>
      <c r="E100" s="161">
        <v>10</v>
      </c>
      <c r="F100" s="161">
        <v>0</v>
      </c>
      <c r="G100" s="161">
        <f t="shared" si="4"/>
        <v>0</v>
      </c>
      <c r="H100" s="161">
        <v>0</v>
      </c>
      <c r="I100" s="161">
        <f t="shared" si="5"/>
        <v>0</v>
      </c>
    </row>
    <row r="101" spans="1:9">
      <c r="A101" s="158">
        <v>6</v>
      </c>
      <c r="B101" s="159" t="s">
        <v>861</v>
      </c>
      <c r="C101" s="160" t="s">
        <v>862</v>
      </c>
      <c r="D101" s="160" t="s">
        <v>72</v>
      </c>
      <c r="E101" s="161">
        <v>20</v>
      </c>
      <c r="F101" s="161">
        <v>0</v>
      </c>
      <c r="G101" s="161">
        <f t="shared" si="4"/>
        <v>0</v>
      </c>
      <c r="H101" s="161">
        <v>0</v>
      </c>
      <c r="I101" s="161">
        <f t="shared" si="5"/>
        <v>0</v>
      </c>
    </row>
    <row r="102" spans="1:9">
      <c r="A102" s="158">
        <v>7</v>
      </c>
      <c r="B102" s="159" t="s">
        <v>863</v>
      </c>
      <c r="C102" s="160" t="s">
        <v>864</v>
      </c>
      <c r="D102" s="160" t="s">
        <v>72</v>
      </c>
      <c r="E102" s="161">
        <v>20</v>
      </c>
      <c r="F102" s="161">
        <v>0</v>
      </c>
      <c r="G102" s="161">
        <f t="shared" si="4"/>
        <v>0</v>
      </c>
      <c r="H102" s="161">
        <v>0</v>
      </c>
      <c r="I102" s="161">
        <f t="shared" si="5"/>
        <v>0</v>
      </c>
    </row>
    <row r="103" spans="1:9">
      <c r="A103" s="158">
        <v>8</v>
      </c>
      <c r="B103" s="159" t="s">
        <v>865</v>
      </c>
      <c r="C103" s="160" t="s">
        <v>866</v>
      </c>
      <c r="D103" s="160" t="s">
        <v>72</v>
      </c>
      <c r="E103" s="161">
        <v>20</v>
      </c>
      <c r="F103" s="161">
        <v>0</v>
      </c>
      <c r="G103" s="161">
        <f t="shared" si="4"/>
        <v>0</v>
      </c>
      <c r="H103" s="161">
        <v>0</v>
      </c>
      <c r="I103" s="161">
        <f t="shared" si="5"/>
        <v>0</v>
      </c>
    </row>
    <row r="104" spans="1:9">
      <c r="A104" s="158">
        <v>9</v>
      </c>
      <c r="B104" s="159" t="s">
        <v>867</v>
      </c>
      <c r="C104" s="160" t="s">
        <v>868</v>
      </c>
      <c r="D104" s="160" t="s">
        <v>72</v>
      </c>
      <c r="E104" s="161">
        <v>20</v>
      </c>
      <c r="F104" s="161">
        <v>0</v>
      </c>
      <c r="G104" s="161">
        <f t="shared" si="4"/>
        <v>0</v>
      </c>
      <c r="H104" s="161">
        <v>0</v>
      </c>
      <c r="I104" s="161">
        <f t="shared" si="5"/>
        <v>0</v>
      </c>
    </row>
    <row r="105" spans="1:9">
      <c r="A105" s="158">
        <v>10</v>
      </c>
      <c r="B105" s="159" t="s">
        <v>869</v>
      </c>
      <c r="C105" s="160" t="s">
        <v>870</v>
      </c>
      <c r="D105" s="160" t="s">
        <v>72</v>
      </c>
      <c r="E105" s="161">
        <v>10</v>
      </c>
      <c r="F105" s="161">
        <v>0</v>
      </c>
      <c r="G105" s="161">
        <f t="shared" si="4"/>
        <v>0</v>
      </c>
      <c r="H105" s="161">
        <v>0</v>
      </c>
      <c r="I105" s="161">
        <f t="shared" si="5"/>
        <v>0</v>
      </c>
    </row>
    <row r="106" spans="1:9">
      <c r="A106" s="158">
        <v>11</v>
      </c>
      <c r="B106" s="162" t="s">
        <v>871</v>
      </c>
      <c r="C106" s="160" t="s">
        <v>872</v>
      </c>
      <c r="D106" s="160" t="s">
        <v>72</v>
      </c>
      <c r="E106" s="161">
        <v>20</v>
      </c>
      <c r="F106" s="161">
        <v>0</v>
      </c>
      <c r="G106" s="161">
        <f t="shared" si="4"/>
        <v>0</v>
      </c>
      <c r="H106" s="161">
        <v>0</v>
      </c>
      <c r="I106" s="161">
        <f t="shared" si="5"/>
        <v>0</v>
      </c>
    </row>
    <row r="107" spans="1:9">
      <c r="A107" s="158">
        <v>12</v>
      </c>
      <c r="B107" s="162" t="s">
        <v>873</v>
      </c>
      <c r="C107" s="160" t="s">
        <v>874</v>
      </c>
      <c r="D107" s="160" t="s">
        <v>72</v>
      </c>
      <c r="E107" s="161">
        <v>40</v>
      </c>
      <c r="F107" s="161">
        <v>0</v>
      </c>
      <c r="G107" s="161">
        <f t="shared" si="4"/>
        <v>0</v>
      </c>
      <c r="H107" s="161">
        <v>0</v>
      </c>
      <c r="I107" s="161">
        <f t="shared" si="5"/>
        <v>0</v>
      </c>
    </row>
    <row r="108" spans="1:9">
      <c r="A108" s="158">
        <v>13</v>
      </c>
      <c r="B108" s="159" t="s">
        <v>875</v>
      </c>
      <c r="C108" s="160" t="s">
        <v>876</v>
      </c>
      <c r="D108" s="160" t="s">
        <v>72</v>
      </c>
      <c r="E108" s="161">
        <v>20</v>
      </c>
      <c r="F108" s="161">
        <v>0</v>
      </c>
      <c r="G108" s="161">
        <v>0</v>
      </c>
      <c r="H108" s="161">
        <v>0</v>
      </c>
      <c r="I108" s="161">
        <f t="shared" si="5"/>
        <v>0</v>
      </c>
    </row>
    <row r="109" spans="1:9">
      <c r="A109" s="158">
        <v>14</v>
      </c>
      <c r="B109" s="159" t="s">
        <v>877</v>
      </c>
      <c r="C109" s="160" t="s">
        <v>878</v>
      </c>
      <c r="D109" s="160" t="s">
        <v>72</v>
      </c>
      <c r="E109" s="161">
        <v>10</v>
      </c>
      <c r="F109" s="161">
        <v>0</v>
      </c>
      <c r="G109" s="161">
        <v>0</v>
      </c>
      <c r="H109" s="161">
        <v>0</v>
      </c>
      <c r="I109" s="161">
        <f t="shared" si="5"/>
        <v>0</v>
      </c>
    </row>
    <row r="110" spans="1:9">
      <c r="A110" s="158">
        <v>15</v>
      </c>
      <c r="B110" s="159" t="s">
        <v>879</v>
      </c>
      <c r="C110" s="160" t="s">
        <v>880</v>
      </c>
      <c r="D110" s="160" t="s">
        <v>72</v>
      </c>
      <c r="E110" s="161">
        <v>20</v>
      </c>
      <c r="F110" s="161">
        <v>0</v>
      </c>
      <c r="G110" s="161">
        <v>0</v>
      </c>
      <c r="H110" s="161">
        <v>0</v>
      </c>
      <c r="I110" s="161">
        <f t="shared" si="5"/>
        <v>0</v>
      </c>
    </row>
    <row r="111" spans="1:9">
      <c r="A111" s="158">
        <v>16</v>
      </c>
      <c r="B111" s="159" t="s">
        <v>881</v>
      </c>
      <c r="C111" s="160" t="s">
        <v>882</v>
      </c>
      <c r="D111" s="160" t="s">
        <v>72</v>
      </c>
      <c r="E111" s="161">
        <v>30</v>
      </c>
      <c r="F111" s="161">
        <v>0</v>
      </c>
      <c r="G111" s="161">
        <v>0</v>
      </c>
      <c r="H111" s="161">
        <v>0</v>
      </c>
      <c r="I111" s="161">
        <f t="shared" si="5"/>
        <v>0</v>
      </c>
    </row>
    <row r="112" spans="1:9">
      <c r="A112" s="158">
        <v>17</v>
      </c>
      <c r="B112" s="159" t="s">
        <v>883</v>
      </c>
      <c r="C112" s="160" t="s">
        <v>884</v>
      </c>
      <c r="D112" s="160" t="s">
        <v>72</v>
      </c>
      <c r="E112" s="161">
        <v>10</v>
      </c>
      <c r="F112" s="161">
        <v>0</v>
      </c>
      <c r="G112" s="161">
        <v>0</v>
      </c>
      <c r="H112" s="161">
        <v>0</v>
      </c>
      <c r="I112" s="161">
        <f t="shared" si="5"/>
        <v>0</v>
      </c>
    </row>
    <row r="113" spans="1:9">
      <c r="A113" s="158">
        <v>18</v>
      </c>
      <c r="B113" s="159" t="s">
        <v>885</v>
      </c>
      <c r="C113" s="160" t="s">
        <v>886</v>
      </c>
      <c r="D113" s="160" t="s">
        <v>72</v>
      </c>
      <c r="E113" s="161">
        <v>70</v>
      </c>
      <c r="F113" s="161">
        <v>0</v>
      </c>
      <c r="G113" s="161">
        <v>0</v>
      </c>
      <c r="H113" s="161">
        <v>0</v>
      </c>
      <c r="I113" s="161">
        <f t="shared" si="5"/>
        <v>0</v>
      </c>
    </row>
    <row r="114" spans="1:9">
      <c r="A114" s="158">
        <v>19</v>
      </c>
      <c r="B114" s="159" t="s">
        <v>887</v>
      </c>
      <c r="C114" s="160" t="s">
        <v>888</v>
      </c>
      <c r="D114" s="160" t="s">
        <v>72</v>
      </c>
      <c r="E114" s="161">
        <v>20</v>
      </c>
      <c r="F114" s="161">
        <v>0</v>
      </c>
      <c r="G114" s="161">
        <v>0</v>
      </c>
      <c r="H114" s="161">
        <v>0</v>
      </c>
      <c r="I114" s="161">
        <f t="shared" si="5"/>
        <v>0</v>
      </c>
    </row>
    <row r="115" spans="1:9">
      <c r="A115" s="158">
        <v>20</v>
      </c>
      <c r="B115" s="159" t="s">
        <v>889</v>
      </c>
      <c r="C115" s="160" t="s">
        <v>890</v>
      </c>
      <c r="D115" s="160" t="s">
        <v>72</v>
      </c>
      <c r="E115" s="161">
        <v>10</v>
      </c>
      <c r="F115" s="161">
        <v>0</v>
      </c>
      <c r="G115" s="161">
        <v>0</v>
      </c>
      <c r="H115" s="161">
        <v>0</v>
      </c>
      <c r="I115" s="161">
        <f t="shared" si="5"/>
        <v>0</v>
      </c>
    </row>
    <row r="116" spans="1:9">
      <c r="A116" s="158">
        <v>21</v>
      </c>
      <c r="B116" s="159" t="s">
        <v>891</v>
      </c>
      <c r="C116" s="160" t="s">
        <v>892</v>
      </c>
      <c r="D116" s="160" t="s">
        <v>72</v>
      </c>
      <c r="E116" s="161">
        <v>20</v>
      </c>
      <c r="F116" s="161">
        <v>0</v>
      </c>
      <c r="G116" s="161">
        <v>0</v>
      </c>
      <c r="H116" s="161">
        <v>0</v>
      </c>
      <c r="I116" s="161">
        <f t="shared" si="5"/>
        <v>0</v>
      </c>
    </row>
    <row r="117" spans="1:9">
      <c r="A117" s="158">
        <v>22</v>
      </c>
      <c r="B117" s="159" t="s">
        <v>893</v>
      </c>
      <c r="C117" s="160" t="s">
        <v>894</v>
      </c>
      <c r="D117" s="160" t="s">
        <v>72</v>
      </c>
      <c r="E117" s="161">
        <v>20</v>
      </c>
      <c r="F117" s="161">
        <v>0</v>
      </c>
      <c r="G117" s="161">
        <v>0</v>
      </c>
      <c r="H117" s="161">
        <v>0</v>
      </c>
      <c r="I117" s="161">
        <f t="shared" si="5"/>
        <v>0</v>
      </c>
    </row>
    <row r="118" spans="1:9">
      <c r="A118" s="158">
        <v>23</v>
      </c>
      <c r="B118" s="159" t="s">
        <v>895</v>
      </c>
      <c r="C118" s="160" t="s">
        <v>896</v>
      </c>
      <c r="D118" s="160" t="s">
        <v>72</v>
      </c>
      <c r="E118" s="161">
        <v>20</v>
      </c>
      <c r="F118" s="161">
        <v>0</v>
      </c>
      <c r="G118" s="161">
        <v>0</v>
      </c>
      <c r="H118" s="161">
        <v>0</v>
      </c>
      <c r="I118" s="161">
        <f t="shared" si="5"/>
        <v>0</v>
      </c>
    </row>
    <row r="119" spans="1:9">
      <c r="A119" s="158">
        <v>24</v>
      </c>
      <c r="B119" s="159" t="s">
        <v>895</v>
      </c>
      <c r="C119" s="160" t="s">
        <v>896</v>
      </c>
      <c r="D119" s="160" t="s">
        <v>72</v>
      </c>
      <c r="E119" s="161">
        <v>20</v>
      </c>
      <c r="F119" s="161">
        <v>0</v>
      </c>
      <c r="G119" s="161">
        <v>0</v>
      </c>
      <c r="H119" s="161">
        <v>0</v>
      </c>
      <c r="I119" s="161">
        <f t="shared" si="5"/>
        <v>0</v>
      </c>
    </row>
    <row r="120" spans="1:9">
      <c r="A120" s="158">
        <v>25</v>
      </c>
      <c r="B120" s="159" t="s">
        <v>897</v>
      </c>
      <c r="C120" s="160" t="s">
        <v>898</v>
      </c>
      <c r="D120" s="160" t="s">
        <v>72</v>
      </c>
      <c r="E120" s="161">
        <v>20</v>
      </c>
      <c r="F120" s="161">
        <v>0</v>
      </c>
      <c r="G120" s="161">
        <v>0</v>
      </c>
      <c r="H120" s="161">
        <v>0</v>
      </c>
      <c r="I120" s="161">
        <f t="shared" si="5"/>
        <v>0</v>
      </c>
    </row>
    <row r="121" spans="1:9">
      <c r="A121" s="158">
        <v>26</v>
      </c>
      <c r="B121" s="159" t="s">
        <v>899</v>
      </c>
      <c r="C121" s="160" t="s">
        <v>900</v>
      </c>
      <c r="D121" s="160" t="s">
        <v>72</v>
      </c>
      <c r="E121" s="161">
        <v>20</v>
      </c>
      <c r="F121" s="161">
        <v>0</v>
      </c>
      <c r="G121" s="161">
        <v>0</v>
      </c>
      <c r="H121" s="161">
        <v>0</v>
      </c>
      <c r="I121" s="161">
        <f t="shared" si="5"/>
        <v>0</v>
      </c>
    </row>
    <row r="122" spans="1:9">
      <c r="A122" s="158">
        <v>27</v>
      </c>
      <c r="B122" s="159" t="s">
        <v>901</v>
      </c>
      <c r="C122" s="160" t="s">
        <v>902</v>
      </c>
      <c r="D122" s="160" t="s">
        <v>72</v>
      </c>
      <c r="E122" s="161">
        <v>20</v>
      </c>
      <c r="F122" s="161">
        <v>0</v>
      </c>
      <c r="G122" s="161">
        <v>0</v>
      </c>
      <c r="H122" s="161">
        <v>0</v>
      </c>
      <c r="I122" s="161">
        <f t="shared" si="5"/>
        <v>0</v>
      </c>
    </row>
    <row r="123" spans="1:9">
      <c r="A123" s="158">
        <v>28</v>
      </c>
      <c r="B123" s="159" t="s">
        <v>903</v>
      </c>
      <c r="C123" s="160" t="s">
        <v>904</v>
      </c>
      <c r="D123" s="160" t="s">
        <v>72</v>
      </c>
      <c r="E123" s="161">
        <v>20</v>
      </c>
      <c r="F123" s="161">
        <v>0</v>
      </c>
      <c r="G123" s="161">
        <v>0</v>
      </c>
      <c r="H123" s="161">
        <v>0</v>
      </c>
      <c r="I123" s="161">
        <f t="shared" si="5"/>
        <v>0</v>
      </c>
    </row>
    <row r="124" spans="1:9">
      <c r="A124" s="158">
        <v>29</v>
      </c>
      <c r="B124" s="159" t="s">
        <v>905</v>
      </c>
      <c r="C124" s="160" t="s">
        <v>906</v>
      </c>
      <c r="D124" s="160" t="s">
        <v>72</v>
      </c>
      <c r="E124" s="161">
        <v>25</v>
      </c>
      <c r="F124" s="161">
        <v>0</v>
      </c>
      <c r="G124" s="161">
        <v>0</v>
      </c>
      <c r="H124" s="161">
        <v>0</v>
      </c>
      <c r="I124" s="161">
        <f t="shared" si="5"/>
        <v>0</v>
      </c>
    </row>
    <row r="125" spans="1:9">
      <c r="A125" s="158">
        <v>30</v>
      </c>
      <c r="B125" s="159" t="s">
        <v>907</v>
      </c>
      <c r="C125" s="160" t="s">
        <v>908</v>
      </c>
      <c r="D125" s="160" t="s">
        <v>693</v>
      </c>
      <c r="E125" s="161">
        <v>10</v>
      </c>
      <c r="F125" s="161">
        <v>0</v>
      </c>
      <c r="G125" s="161">
        <v>0</v>
      </c>
      <c r="H125" s="161">
        <v>0</v>
      </c>
      <c r="I125" s="161">
        <f t="shared" si="5"/>
        <v>0</v>
      </c>
    </row>
    <row r="126" spans="1:9">
      <c r="A126" s="158">
        <v>31</v>
      </c>
      <c r="B126" s="159" t="s">
        <v>909</v>
      </c>
      <c r="C126" s="160" t="s">
        <v>910</v>
      </c>
      <c r="D126" s="160" t="s">
        <v>72</v>
      </c>
      <c r="E126" s="161">
        <v>40</v>
      </c>
      <c r="F126" s="161">
        <v>0</v>
      </c>
      <c r="G126" s="161">
        <v>0</v>
      </c>
      <c r="H126" s="161">
        <v>0</v>
      </c>
      <c r="I126" s="161">
        <f t="shared" si="5"/>
        <v>0</v>
      </c>
    </row>
    <row r="127" spans="1:9">
      <c r="A127" s="158">
        <v>32</v>
      </c>
      <c r="B127" s="159" t="s">
        <v>911</v>
      </c>
      <c r="C127" s="160" t="s">
        <v>912</v>
      </c>
      <c r="D127" s="160" t="s">
        <v>693</v>
      </c>
      <c r="E127" s="161">
        <v>40</v>
      </c>
      <c r="F127" s="161">
        <v>0</v>
      </c>
      <c r="G127" s="161">
        <v>0</v>
      </c>
      <c r="H127" s="161">
        <v>0</v>
      </c>
      <c r="I127" s="161">
        <f t="shared" si="5"/>
        <v>0</v>
      </c>
    </row>
    <row r="128" spans="1:9">
      <c r="A128" s="158">
        <v>33</v>
      </c>
      <c r="B128" s="159" t="s">
        <v>913</v>
      </c>
      <c r="C128" s="160" t="s">
        <v>914</v>
      </c>
      <c r="D128" s="160" t="s">
        <v>72</v>
      </c>
      <c r="E128" s="161">
        <v>5</v>
      </c>
      <c r="F128" s="161">
        <v>0</v>
      </c>
      <c r="G128" s="161">
        <v>0</v>
      </c>
      <c r="H128" s="161">
        <v>0</v>
      </c>
      <c r="I128" s="161">
        <f t="shared" si="5"/>
        <v>0</v>
      </c>
    </row>
    <row r="129" spans="1:9">
      <c r="A129" s="158">
        <v>34</v>
      </c>
      <c r="B129" s="159" t="s">
        <v>915</v>
      </c>
      <c r="C129" s="160" t="s">
        <v>916</v>
      </c>
      <c r="D129" s="160" t="s">
        <v>72</v>
      </c>
      <c r="E129" s="161">
        <v>200</v>
      </c>
      <c r="F129" s="161">
        <v>0</v>
      </c>
      <c r="G129" s="161">
        <v>0</v>
      </c>
      <c r="H129" s="161">
        <v>0</v>
      </c>
      <c r="I129" s="161">
        <f t="shared" si="5"/>
        <v>0</v>
      </c>
    </row>
    <row r="130" spans="1:9">
      <c r="A130" s="158"/>
      <c r="B130" s="159"/>
      <c r="C130" s="160"/>
      <c r="D130" s="160"/>
      <c r="E130" s="161"/>
      <c r="F130" s="161"/>
      <c r="G130" s="161">
        <f>SUM(G96:G129)</f>
        <v>0</v>
      </c>
      <c r="H130" s="161"/>
      <c r="I130" s="161">
        <f>SUM(I96:I129)</f>
        <v>0</v>
      </c>
    </row>
    <row r="131" spans="1:9">
      <c r="A131" s="158"/>
      <c r="B131" s="159"/>
      <c r="C131" s="160" t="s">
        <v>917</v>
      </c>
      <c r="D131" s="160"/>
      <c r="E131" s="161"/>
      <c r="F131" s="161"/>
      <c r="G131" s="161"/>
      <c r="H131" s="161"/>
      <c r="I131" s="161"/>
    </row>
    <row r="132" spans="1:9">
      <c r="A132" s="158">
        <v>1</v>
      </c>
      <c r="B132" s="159" t="s">
        <v>918</v>
      </c>
      <c r="C132" s="160" t="s">
        <v>919</v>
      </c>
      <c r="D132" s="160" t="s">
        <v>693</v>
      </c>
      <c r="E132" s="161">
        <v>11</v>
      </c>
      <c r="F132" s="161">
        <v>0</v>
      </c>
      <c r="G132" s="161">
        <v>0</v>
      </c>
      <c r="H132" s="161">
        <v>0</v>
      </c>
      <c r="I132" s="161">
        <f t="shared" ref="I132:I143" si="6">E132*H132</f>
        <v>0</v>
      </c>
    </row>
    <row r="133" spans="1:9">
      <c r="A133" s="158">
        <v>2</v>
      </c>
      <c r="B133" s="162" t="s">
        <v>920</v>
      </c>
      <c r="C133" s="160" t="s">
        <v>921</v>
      </c>
      <c r="D133" s="160" t="s">
        <v>693</v>
      </c>
      <c r="E133" s="161">
        <v>11</v>
      </c>
      <c r="F133" s="161">
        <v>0</v>
      </c>
      <c r="G133" s="161">
        <v>0</v>
      </c>
      <c r="H133" s="161">
        <v>0</v>
      </c>
      <c r="I133" s="161">
        <f t="shared" si="6"/>
        <v>0</v>
      </c>
    </row>
    <row r="134" spans="1:9">
      <c r="A134" s="158">
        <v>3</v>
      </c>
      <c r="B134" s="162" t="s">
        <v>922</v>
      </c>
      <c r="C134" s="160" t="s">
        <v>923</v>
      </c>
      <c r="D134" s="160" t="s">
        <v>693</v>
      </c>
      <c r="E134" s="161">
        <v>11</v>
      </c>
      <c r="F134" s="161">
        <v>0</v>
      </c>
      <c r="G134" s="161">
        <v>0</v>
      </c>
      <c r="H134" s="161">
        <v>0</v>
      </c>
      <c r="I134" s="161">
        <f t="shared" si="6"/>
        <v>0</v>
      </c>
    </row>
    <row r="135" spans="1:9">
      <c r="A135" s="158">
        <v>4</v>
      </c>
      <c r="B135" s="159" t="s">
        <v>924</v>
      </c>
      <c r="C135" s="160" t="s">
        <v>925</v>
      </c>
      <c r="D135" s="160" t="s">
        <v>693</v>
      </c>
      <c r="E135" s="161">
        <v>2</v>
      </c>
      <c r="F135" s="161">
        <v>0</v>
      </c>
      <c r="G135" s="161">
        <v>0</v>
      </c>
      <c r="H135" s="161">
        <v>0</v>
      </c>
      <c r="I135" s="161">
        <f t="shared" si="6"/>
        <v>0</v>
      </c>
    </row>
    <row r="136" spans="1:9">
      <c r="A136" s="158">
        <v>5</v>
      </c>
      <c r="B136" s="159" t="s">
        <v>926</v>
      </c>
      <c r="C136" s="160" t="s">
        <v>927</v>
      </c>
      <c r="D136" s="160" t="s">
        <v>684</v>
      </c>
      <c r="E136" s="161">
        <v>50</v>
      </c>
      <c r="F136" s="161">
        <v>0</v>
      </c>
      <c r="G136" s="161">
        <v>0</v>
      </c>
      <c r="H136" s="161">
        <v>0</v>
      </c>
      <c r="I136" s="161">
        <f t="shared" si="6"/>
        <v>0</v>
      </c>
    </row>
    <row r="137" spans="1:9">
      <c r="A137" s="158">
        <v>6</v>
      </c>
      <c r="B137" s="159" t="s">
        <v>928</v>
      </c>
      <c r="C137" s="160" t="s">
        <v>929</v>
      </c>
      <c r="D137" s="160" t="s">
        <v>693</v>
      </c>
      <c r="E137" s="161">
        <v>11</v>
      </c>
      <c r="F137" s="161">
        <v>0</v>
      </c>
      <c r="G137" s="161">
        <v>0</v>
      </c>
      <c r="H137" s="161">
        <v>0</v>
      </c>
      <c r="I137" s="161">
        <f t="shared" si="6"/>
        <v>0</v>
      </c>
    </row>
    <row r="138" spans="1:9">
      <c r="A138" s="158">
        <v>7</v>
      </c>
      <c r="B138" s="159" t="s">
        <v>930</v>
      </c>
      <c r="C138" s="160" t="s">
        <v>931</v>
      </c>
      <c r="D138" s="160" t="s">
        <v>693</v>
      </c>
      <c r="E138" s="161">
        <v>11</v>
      </c>
      <c r="F138" s="161">
        <v>0</v>
      </c>
      <c r="G138" s="161">
        <v>0</v>
      </c>
      <c r="H138" s="161">
        <v>0</v>
      </c>
      <c r="I138" s="161">
        <f t="shared" si="6"/>
        <v>0</v>
      </c>
    </row>
    <row r="139" spans="1:9">
      <c r="A139" s="158">
        <v>8</v>
      </c>
      <c r="B139" s="159" t="s">
        <v>932</v>
      </c>
      <c r="C139" s="160" t="s">
        <v>933</v>
      </c>
      <c r="D139" s="160" t="s">
        <v>693</v>
      </c>
      <c r="E139" s="161">
        <v>11</v>
      </c>
      <c r="F139" s="161">
        <v>0</v>
      </c>
      <c r="G139" s="161">
        <v>0</v>
      </c>
      <c r="H139" s="161">
        <v>0</v>
      </c>
      <c r="I139" s="161">
        <f t="shared" si="6"/>
        <v>0</v>
      </c>
    </row>
    <row r="140" spans="1:9">
      <c r="A140" s="158">
        <v>9</v>
      </c>
      <c r="B140" s="159" t="s">
        <v>934</v>
      </c>
      <c r="C140" s="160" t="s">
        <v>935</v>
      </c>
      <c r="D140" s="160" t="s">
        <v>693</v>
      </c>
      <c r="E140" s="161">
        <v>8</v>
      </c>
      <c r="F140" s="161">
        <v>0</v>
      </c>
      <c r="G140" s="161">
        <v>0</v>
      </c>
      <c r="H140" s="161">
        <v>0</v>
      </c>
      <c r="I140" s="161">
        <f t="shared" si="6"/>
        <v>0</v>
      </c>
    </row>
    <row r="141" spans="1:9">
      <c r="A141" s="158">
        <v>10</v>
      </c>
      <c r="B141" s="159" t="s">
        <v>936</v>
      </c>
      <c r="C141" s="160" t="s">
        <v>937</v>
      </c>
      <c r="D141" s="160" t="s">
        <v>693</v>
      </c>
      <c r="E141" s="161">
        <v>11</v>
      </c>
      <c r="F141" s="161">
        <v>0</v>
      </c>
      <c r="G141" s="161">
        <v>0</v>
      </c>
      <c r="H141" s="161">
        <v>0</v>
      </c>
      <c r="I141" s="161">
        <f t="shared" si="6"/>
        <v>0</v>
      </c>
    </row>
    <row r="142" spans="1:9">
      <c r="A142" s="158">
        <v>11</v>
      </c>
      <c r="B142" s="159" t="s">
        <v>938</v>
      </c>
      <c r="C142" s="160" t="s">
        <v>939</v>
      </c>
      <c r="D142" s="160" t="s">
        <v>693</v>
      </c>
      <c r="E142" s="161">
        <v>2</v>
      </c>
      <c r="F142" s="161">
        <v>0</v>
      </c>
      <c r="G142" s="161">
        <v>0</v>
      </c>
      <c r="H142" s="161">
        <v>0</v>
      </c>
      <c r="I142" s="161">
        <f t="shared" si="6"/>
        <v>0</v>
      </c>
    </row>
    <row r="143" spans="1:9">
      <c r="A143" s="158">
        <v>12</v>
      </c>
      <c r="B143" s="159" t="s">
        <v>940</v>
      </c>
      <c r="C143" s="160" t="s">
        <v>941</v>
      </c>
      <c r="D143" s="160" t="s">
        <v>693</v>
      </c>
      <c r="E143" s="161">
        <v>6</v>
      </c>
      <c r="F143" s="161">
        <v>0</v>
      </c>
      <c r="G143" s="161">
        <v>0</v>
      </c>
      <c r="H143" s="161">
        <v>0</v>
      </c>
      <c r="I143" s="161">
        <f t="shared" si="6"/>
        <v>0</v>
      </c>
    </row>
    <row r="144" spans="1:9">
      <c r="A144" s="158"/>
      <c r="B144" s="159"/>
      <c r="C144" s="160"/>
      <c r="D144" s="160"/>
      <c r="E144" s="161"/>
      <c r="F144" s="161"/>
      <c r="G144" s="161">
        <f>SUM(G132:G143)</f>
        <v>0</v>
      </c>
      <c r="H144" s="161">
        <v>0</v>
      </c>
      <c r="I144" s="161">
        <f>SUM(I132:I143)</f>
        <v>0</v>
      </c>
    </row>
    <row r="145" spans="1:9">
      <c r="A145" s="158"/>
      <c r="B145" s="159"/>
      <c r="C145" s="160" t="s">
        <v>942</v>
      </c>
      <c r="D145" s="160"/>
      <c r="E145" s="161"/>
      <c r="F145" s="161"/>
      <c r="G145" s="161"/>
      <c r="H145" s="161"/>
      <c r="I145" s="161"/>
    </row>
    <row r="146" spans="1:9">
      <c r="A146" s="158">
        <v>1</v>
      </c>
      <c r="B146" s="159" t="s">
        <v>943</v>
      </c>
      <c r="C146" s="160" t="s">
        <v>944</v>
      </c>
      <c r="D146" s="160" t="s">
        <v>693</v>
      </c>
      <c r="E146" s="161">
        <v>1</v>
      </c>
      <c r="F146" s="161">
        <v>0</v>
      </c>
      <c r="G146" s="161">
        <v>0</v>
      </c>
      <c r="H146" s="161">
        <v>0</v>
      </c>
      <c r="I146" s="161">
        <f t="shared" ref="I146:I160" si="7">E146*H146</f>
        <v>0</v>
      </c>
    </row>
    <row r="147" spans="1:9">
      <c r="A147" s="158">
        <v>2</v>
      </c>
      <c r="B147" s="159" t="s">
        <v>945</v>
      </c>
      <c r="C147" s="160" t="s">
        <v>946</v>
      </c>
      <c r="D147" s="160" t="s">
        <v>693</v>
      </c>
      <c r="E147" s="161">
        <v>1</v>
      </c>
      <c r="F147" s="161">
        <v>0</v>
      </c>
      <c r="G147" s="161">
        <f>E147*F147</f>
        <v>0</v>
      </c>
      <c r="H147" s="161">
        <v>0</v>
      </c>
      <c r="I147" s="161">
        <f t="shared" si="7"/>
        <v>0</v>
      </c>
    </row>
    <row r="148" spans="1:9">
      <c r="A148" s="158">
        <v>3</v>
      </c>
      <c r="B148" s="159" t="s">
        <v>947</v>
      </c>
      <c r="C148" s="160" t="s">
        <v>948</v>
      </c>
      <c r="D148" s="160" t="s">
        <v>693</v>
      </c>
      <c r="E148" s="161">
        <v>2</v>
      </c>
      <c r="F148" s="161">
        <v>0</v>
      </c>
      <c r="G148" s="161">
        <f>E148*F148</f>
        <v>0</v>
      </c>
      <c r="H148" s="161">
        <v>0</v>
      </c>
      <c r="I148" s="161">
        <f t="shared" si="7"/>
        <v>0</v>
      </c>
    </row>
    <row r="149" spans="1:9">
      <c r="A149" s="158">
        <v>4</v>
      </c>
      <c r="B149" s="159" t="s">
        <v>949</v>
      </c>
      <c r="C149" s="160" t="s">
        <v>950</v>
      </c>
      <c r="D149" s="160" t="s">
        <v>693</v>
      </c>
      <c r="E149" s="161">
        <v>1</v>
      </c>
      <c r="F149" s="161">
        <v>0</v>
      </c>
      <c r="G149" s="161">
        <f>E149*F149</f>
        <v>0</v>
      </c>
      <c r="H149" s="161">
        <v>0</v>
      </c>
      <c r="I149" s="161">
        <f t="shared" si="7"/>
        <v>0</v>
      </c>
    </row>
    <row r="150" spans="1:9">
      <c r="A150" s="158">
        <v>5</v>
      </c>
      <c r="B150" s="159" t="s">
        <v>951</v>
      </c>
      <c r="C150" s="160" t="s">
        <v>952</v>
      </c>
      <c r="D150" s="160" t="s">
        <v>693</v>
      </c>
      <c r="E150" s="161">
        <v>2</v>
      </c>
      <c r="F150" s="161">
        <v>0</v>
      </c>
      <c r="G150" s="161">
        <f>E150*F150</f>
        <v>0</v>
      </c>
      <c r="H150" s="161">
        <v>0</v>
      </c>
      <c r="I150" s="161">
        <f t="shared" si="7"/>
        <v>0</v>
      </c>
    </row>
    <row r="151" spans="1:9">
      <c r="A151" s="158">
        <v>6</v>
      </c>
      <c r="B151" s="159" t="s">
        <v>953</v>
      </c>
      <c r="C151" s="160" t="s">
        <v>954</v>
      </c>
      <c r="D151" s="160" t="s">
        <v>693</v>
      </c>
      <c r="E151" s="161">
        <v>1</v>
      </c>
      <c r="F151" s="161">
        <v>0</v>
      </c>
      <c r="G151" s="161">
        <v>0</v>
      </c>
      <c r="H151" s="161">
        <v>0</v>
      </c>
      <c r="I151" s="161">
        <f t="shared" si="7"/>
        <v>0</v>
      </c>
    </row>
    <row r="152" spans="1:9">
      <c r="A152" s="158">
        <v>7</v>
      </c>
      <c r="B152" s="159" t="s">
        <v>955</v>
      </c>
      <c r="C152" s="160" t="s">
        <v>956</v>
      </c>
      <c r="D152" s="160" t="s">
        <v>693</v>
      </c>
      <c r="E152" s="161">
        <v>2</v>
      </c>
      <c r="F152" s="161">
        <v>0</v>
      </c>
      <c r="G152" s="161">
        <v>0</v>
      </c>
      <c r="H152" s="161">
        <v>0</v>
      </c>
      <c r="I152" s="161">
        <f t="shared" si="7"/>
        <v>0</v>
      </c>
    </row>
    <row r="153" spans="1:9">
      <c r="A153" s="158">
        <v>8</v>
      </c>
      <c r="B153" s="159" t="s">
        <v>957</v>
      </c>
      <c r="C153" s="160" t="s">
        <v>958</v>
      </c>
      <c r="D153" s="160" t="s">
        <v>693</v>
      </c>
      <c r="E153" s="161">
        <v>2</v>
      </c>
      <c r="F153" s="161">
        <v>0</v>
      </c>
      <c r="G153" s="161">
        <v>0</v>
      </c>
      <c r="H153" s="161">
        <v>0</v>
      </c>
      <c r="I153" s="161">
        <f t="shared" si="7"/>
        <v>0</v>
      </c>
    </row>
    <row r="154" spans="1:9">
      <c r="A154" s="158">
        <v>9</v>
      </c>
      <c r="B154" s="159" t="s">
        <v>959</v>
      </c>
      <c r="C154" s="160" t="s">
        <v>960</v>
      </c>
      <c r="D154" s="160" t="s">
        <v>693</v>
      </c>
      <c r="E154" s="161">
        <v>2</v>
      </c>
      <c r="F154" s="161">
        <v>0</v>
      </c>
      <c r="G154" s="161">
        <v>0</v>
      </c>
      <c r="H154" s="161">
        <v>0</v>
      </c>
      <c r="I154" s="161">
        <f t="shared" si="7"/>
        <v>0</v>
      </c>
    </row>
    <row r="155" spans="1:9">
      <c r="A155" s="158">
        <v>10</v>
      </c>
      <c r="B155" s="159" t="s">
        <v>961</v>
      </c>
      <c r="C155" s="160" t="s">
        <v>962</v>
      </c>
      <c r="D155" s="160" t="s">
        <v>693</v>
      </c>
      <c r="E155" s="161">
        <v>2</v>
      </c>
      <c r="F155" s="161">
        <v>0</v>
      </c>
      <c r="G155" s="161">
        <v>0</v>
      </c>
      <c r="H155" s="161">
        <v>0</v>
      </c>
      <c r="I155" s="161">
        <f t="shared" si="7"/>
        <v>0</v>
      </c>
    </row>
    <row r="156" spans="1:9">
      <c r="A156" s="158">
        <v>11</v>
      </c>
      <c r="B156" s="159" t="s">
        <v>963</v>
      </c>
      <c r="C156" s="160" t="s">
        <v>964</v>
      </c>
      <c r="D156" s="160" t="s">
        <v>693</v>
      </c>
      <c r="E156" s="161">
        <v>1</v>
      </c>
      <c r="F156" s="161">
        <v>0</v>
      </c>
      <c r="G156" s="161">
        <v>0</v>
      </c>
      <c r="H156" s="161">
        <v>0</v>
      </c>
      <c r="I156" s="161">
        <f t="shared" si="7"/>
        <v>0</v>
      </c>
    </row>
    <row r="157" spans="1:9">
      <c r="A157" s="158">
        <v>12</v>
      </c>
      <c r="B157" s="159" t="s">
        <v>965</v>
      </c>
      <c r="C157" s="160" t="s">
        <v>966</v>
      </c>
      <c r="D157" s="160" t="s">
        <v>693</v>
      </c>
      <c r="E157" s="161">
        <v>2</v>
      </c>
      <c r="F157" s="161">
        <v>0</v>
      </c>
      <c r="G157" s="161">
        <v>0</v>
      </c>
      <c r="H157" s="161">
        <v>0</v>
      </c>
      <c r="I157" s="161">
        <f t="shared" si="7"/>
        <v>0</v>
      </c>
    </row>
    <row r="158" spans="1:9">
      <c r="A158" s="158">
        <v>13</v>
      </c>
      <c r="B158" s="159" t="s">
        <v>967</v>
      </c>
      <c r="C158" s="160" t="s">
        <v>968</v>
      </c>
      <c r="D158" s="160" t="s">
        <v>693</v>
      </c>
      <c r="E158" s="161">
        <v>2</v>
      </c>
      <c r="F158" s="161">
        <v>0</v>
      </c>
      <c r="G158" s="161">
        <v>0</v>
      </c>
      <c r="H158" s="161">
        <v>0</v>
      </c>
      <c r="I158" s="161">
        <f t="shared" si="7"/>
        <v>0</v>
      </c>
    </row>
    <row r="159" spans="1:9">
      <c r="A159" s="158">
        <v>14</v>
      </c>
      <c r="B159" s="159" t="s">
        <v>969</v>
      </c>
      <c r="C159" s="160" t="s">
        <v>970</v>
      </c>
      <c r="D159" s="160" t="s">
        <v>693</v>
      </c>
      <c r="E159" s="161">
        <v>4</v>
      </c>
      <c r="F159" s="161">
        <v>0</v>
      </c>
      <c r="G159" s="161">
        <v>0</v>
      </c>
      <c r="H159" s="161">
        <v>0</v>
      </c>
      <c r="I159" s="161">
        <f t="shared" si="7"/>
        <v>0</v>
      </c>
    </row>
    <row r="160" spans="1:9">
      <c r="A160" s="158">
        <v>15</v>
      </c>
      <c r="B160" s="159" t="s">
        <v>971</v>
      </c>
      <c r="C160" s="160" t="s">
        <v>972</v>
      </c>
      <c r="D160" s="160" t="s">
        <v>693</v>
      </c>
      <c r="E160" s="161">
        <v>2</v>
      </c>
      <c r="F160" s="161">
        <v>0</v>
      </c>
      <c r="G160" s="161">
        <v>0</v>
      </c>
      <c r="H160" s="161">
        <v>0</v>
      </c>
      <c r="I160" s="161">
        <f t="shared" si="7"/>
        <v>0</v>
      </c>
    </row>
    <row r="161" spans="1:9">
      <c r="A161" s="158"/>
      <c r="B161" s="159"/>
      <c r="C161" s="160"/>
      <c r="D161" s="160"/>
      <c r="E161" s="161"/>
      <c r="F161" s="161"/>
      <c r="G161" s="161">
        <f>SUM(G146:G160)</f>
        <v>0</v>
      </c>
      <c r="H161" s="161"/>
      <c r="I161" s="161">
        <f>SUM(I146:I160)</f>
        <v>0</v>
      </c>
    </row>
    <row r="162" spans="1:9">
      <c r="A162" s="158"/>
      <c r="B162" s="159"/>
      <c r="C162" s="160" t="s">
        <v>973</v>
      </c>
      <c r="D162" s="160"/>
      <c r="E162" s="161"/>
      <c r="F162" s="161"/>
      <c r="G162" s="161"/>
      <c r="H162" s="161"/>
      <c r="I162" s="161"/>
    </row>
    <row r="163" spans="1:9">
      <c r="A163" s="158">
        <v>1</v>
      </c>
      <c r="B163" s="159" t="s">
        <v>974</v>
      </c>
      <c r="C163" s="160" t="s">
        <v>975</v>
      </c>
      <c r="D163" s="160" t="s">
        <v>693</v>
      </c>
      <c r="E163" s="161">
        <v>1</v>
      </c>
      <c r="F163" s="161">
        <v>0</v>
      </c>
      <c r="G163" s="161">
        <v>0</v>
      </c>
      <c r="H163" s="161">
        <v>0</v>
      </c>
      <c r="I163" s="161">
        <f>E163*H163</f>
        <v>0</v>
      </c>
    </row>
    <row r="164" spans="1:9">
      <c r="A164" s="158">
        <v>2</v>
      </c>
      <c r="B164" s="162" t="s">
        <v>976</v>
      </c>
      <c r="C164" s="160" t="s">
        <v>977</v>
      </c>
      <c r="D164" s="160" t="s">
        <v>693</v>
      </c>
      <c r="E164" s="161">
        <v>1</v>
      </c>
      <c r="F164" s="161">
        <v>0</v>
      </c>
      <c r="G164" s="161">
        <f>E164*F164</f>
        <v>0</v>
      </c>
      <c r="H164" s="161">
        <v>0</v>
      </c>
      <c r="I164" s="161">
        <f>E164*H164</f>
        <v>0</v>
      </c>
    </row>
    <row r="165" spans="1:9">
      <c r="A165" s="158">
        <v>3</v>
      </c>
      <c r="B165" s="162" t="s">
        <v>978</v>
      </c>
      <c r="C165" s="160" t="s">
        <v>979</v>
      </c>
      <c r="D165" s="160" t="s">
        <v>693</v>
      </c>
      <c r="E165" s="161">
        <v>1</v>
      </c>
      <c r="F165" s="161">
        <v>0</v>
      </c>
      <c r="G165" s="161">
        <f>E165*F165</f>
        <v>0</v>
      </c>
      <c r="H165" s="161">
        <v>0</v>
      </c>
      <c r="I165" s="161">
        <f>E165*H165</f>
        <v>0</v>
      </c>
    </row>
    <row r="166" spans="1:9">
      <c r="A166" s="158"/>
      <c r="B166" s="162"/>
      <c r="C166" s="160"/>
      <c r="D166" s="160"/>
      <c r="E166" s="161"/>
      <c r="F166" s="161"/>
      <c r="G166" s="161">
        <f>SUM(G163:G165)</f>
        <v>0</v>
      </c>
      <c r="H166" s="161"/>
      <c r="I166" s="161">
        <f>SUM(I163:I165)</f>
        <v>0</v>
      </c>
    </row>
    <row r="167" spans="1:9">
      <c r="A167" s="158"/>
      <c r="B167" s="162"/>
      <c r="C167" s="160" t="s">
        <v>980</v>
      </c>
      <c r="D167" s="160"/>
      <c r="E167" s="161"/>
      <c r="F167" s="161"/>
      <c r="G167" s="161"/>
      <c r="H167" s="161"/>
      <c r="I167" s="161"/>
    </row>
    <row r="168" spans="1:9">
      <c r="A168" s="158">
        <v>1</v>
      </c>
      <c r="B168" s="162" t="s">
        <v>981</v>
      </c>
      <c r="C168" s="160" t="s">
        <v>982</v>
      </c>
      <c r="D168" s="160" t="s">
        <v>693</v>
      </c>
      <c r="E168" s="161">
        <v>1</v>
      </c>
      <c r="F168" s="161">
        <v>0</v>
      </c>
      <c r="G168" s="161">
        <v>0</v>
      </c>
      <c r="H168" s="161">
        <v>0</v>
      </c>
      <c r="I168" s="161">
        <f t="shared" ref="I168:I186" si="8">E168*H168</f>
        <v>0</v>
      </c>
    </row>
    <row r="169" spans="1:9">
      <c r="A169" s="158">
        <v>2</v>
      </c>
      <c r="B169" s="162" t="s">
        <v>983</v>
      </c>
      <c r="C169" s="160" t="s">
        <v>984</v>
      </c>
      <c r="D169" s="160" t="s">
        <v>693</v>
      </c>
      <c r="E169" s="161">
        <v>3</v>
      </c>
      <c r="F169" s="161">
        <v>0</v>
      </c>
      <c r="G169" s="161">
        <f>E169*F169</f>
        <v>0</v>
      </c>
      <c r="H169" s="161">
        <v>0</v>
      </c>
      <c r="I169" s="161">
        <f t="shared" si="8"/>
        <v>0</v>
      </c>
    </row>
    <row r="170" spans="1:9">
      <c r="A170" s="158">
        <v>3</v>
      </c>
      <c r="B170" s="162" t="s">
        <v>985</v>
      </c>
      <c r="C170" s="160" t="s">
        <v>986</v>
      </c>
      <c r="D170" s="160" t="s">
        <v>693</v>
      </c>
      <c r="E170" s="161">
        <v>12</v>
      </c>
      <c r="F170" s="161">
        <v>0</v>
      </c>
      <c r="G170" s="161">
        <f>E170*F170</f>
        <v>0</v>
      </c>
      <c r="H170" s="161">
        <v>0</v>
      </c>
      <c r="I170" s="161">
        <f t="shared" si="8"/>
        <v>0</v>
      </c>
    </row>
    <row r="171" spans="1:9">
      <c r="A171" s="158">
        <v>4</v>
      </c>
      <c r="B171" s="162" t="s">
        <v>987</v>
      </c>
      <c r="C171" s="160" t="s">
        <v>988</v>
      </c>
      <c r="D171" s="160" t="s">
        <v>72</v>
      </c>
      <c r="E171" s="161">
        <v>4</v>
      </c>
      <c r="F171" s="161">
        <v>0</v>
      </c>
      <c r="G171" s="161">
        <f>E171*F171</f>
        <v>0</v>
      </c>
      <c r="H171" s="161">
        <v>0</v>
      </c>
      <c r="I171" s="161">
        <f t="shared" si="8"/>
        <v>0</v>
      </c>
    </row>
    <row r="172" spans="1:9">
      <c r="A172" s="158">
        <v>5</v>
      </c>
      <c r="B172" s="162" t="s">
        <v>989</v>
      </c>
      <c r="C172" s="160" t="s">
        <v>990</v>
      </c>
      <c r="D172" s="160" t="s">
        <v>693</v>
      </c>
      <c r="E172" s="161">
        <v>3</v>
      </c>
      <c r="F172" s="161">
        <v>0</v>
      </c>
      <c r="G172" s="161">
        <f>E172*F172</f>
        <v>0</v>
      </c>
      <c r="H172" s="161">
        <v>0</v>
      </c>
      <c r="I172" s="161">
        <f t="shared" si="8"/>
        <v>0</v>
      </c>
    </row>
    <row r="173" spans="1:9">
      <c r="A173" s="158">
        <v>6</v>
      </c>
      <c r="B173" s="162" t="s">
        <v>991</v>
      </c>
      <c r="C173" s="160" t="s">
        <v>992</v>
      </c>
      <c r="D173" s="160" t="s">
        <v>693</v>
      </c>
      <c r="E173" s="161">
        <v>12</v>
      </c>
      <c r="F173" s="161">
        <v>0</v>
      </c>
      <c r="G173" s="161">
        <v>0</v>
      </c>
      <c r="H173" s="161">
        <v>0</v>
      </c>
      <c r="I173" s="161">
        <f t="shared" si="8"/>
        <v>0</v>
      </c>
    </row>
    <row r="174" spans="1:9">
      <c r="A174" s="158">
        <v>7</v>
      </c>
      <c r="B174" s="162" t="s">
        <v>993</v>
      </c>
      <c r="C174" s="160" t="s">
        <v>994</v>
      </c>
      <c r="D174" s="160" t="s">
        <v>693</v>
      </c>
      <c r="E174" s="161">
        <v>1</v>
      </c>
      <c r="F174" s="161">
        <v>0</v>
      </c>
      <c r="G174" s="161">
        <v>0</v>
      </c>
      <c r="H174" s="161">
        <v>0</v>
      </c>
      <c r="I174" s="161">
        <f t="shared" si="8"/>
        <v>0</v>
      </c>
    </row>
    <row r="175" spans="1:9">
      <c r="A175" s="158">
        <v>8</v>
      </c>
      <c r="B175" s="162" t="s">
        <v>995</v>
      </c>
      <c r="C175" s="160" t="s">
        <v>996</v>
      </c>
      <c r="D175" s="160" t="s">
        <v>693</v>
      </c>
      <c r="E175" s="161">
        <v>1</v>
      </c>
      <c r="F175" s="161">
        <v>0</v>
      </c>
      <c r="G175" s="161">
        <v>0</v>
      </c>
      <c r="H175" s="161">
        <v>0</v>
      </c>
      <c r="I175" s="161">
        <f t="shared" si="8"/>
        <v>0</v>
      </c>
    </row>
    <row r="176" spans="1:9">
      <c r="A176" s="158">
        <v>9</v>
      </c>
      <c r="B176" s="162" t="s">
        <v>997</v>
      </c>
      <c r="C176" s="160" t="s">
        <v>998</v>
      </c>
      <c r="D176" s="160" t="s">
        <v>693</v>
      </c>
      <c r="E176" s="161">
        <v>1</v>
      </c>
      <c r="F176" s="161">
        <v>0</v>
      </c>
      <c r="G176" s="161">
        <f>E176*F176</f>
        <v>0</v>
      </c>
      <c r="H176" s="161">
        <v>0</v>
      </c>
      <c r="I176" s="161">
        <f t="shared" si="8"/>
        <v>0</v>
      </c>
    </row>
    <row r="177" spans="1:9">
      <c r="A177" s="158">
        <v>10</v>
      </c>
      <c r="B177" s="162" t="s">
        <v>999</v>
      </c>
      <c r="C177" s="160" t="s">
        <v>1000</v>
      </c>
      <c r="D177" s="160" t="s">
        <v>693</v>
      </c>
      <c r="E177" s="161">
        <v>1</v>
      </c>
      <c r="F177" s="161">
        <v>0</v>
      </c>
      <c r="G177" s="161">
        <v>0</v>
      </c>
      <c r="H177" s="161">
        <v>0</v>
      </c>
      <c r="I177" s="161">
        <f t="shared" si="8"/>
        <v>0</v>
      </c>
    </row>
    <row r="178" spans="1:9">
      <c r="A178" s="158">
        <v>11</v>
      </c>
      <c r="B178" s="162" t="s">
        <v>1001</v>
      </c>
      <c r="C178" s="160" t="s">
        <v>1002</v>
      </c>
      <c r="D178" s="160" t="s">
        <v>693</v>
      </c>
      <c r="E178" s="161">
        <v>2</v>
      </c>
      <c r="F178" s="161">
        <v>0</v>
      </c>
      <c r="G178" s="161">
        <v>0</v>
      </c>
      <c r="H178" s="161">
        <v>0</v>
      </c>
      <c r="I178" s="161">
        <f t="shared" si="8"/>
        <v>0</v>
      </c>
    </row>
    <row r="179" spans="1:9">
      <c r="A179" s="158">
        <v>12</v>
      </c>
      <c r="B179" s="162" t="s">
        <v>1003</v>
      </c>
      <c r="C179" s="160" t="s">
        <v>1004</v>
      </c>
      <c r="D179" s="160" t="s">
        <v>693</v>
      </c>
      <c r="E179" s="161">
        <v>1</v>
      </c>
      <c r="F179" s="161">
        <v>0</v>
      </c>
      <c r="G179" s="161">
        <v>0</v>
      </c>
      <c r="H179" s="161">
        <v>0</v>
      </c>
      <c r="I179" s="161">
        <f t="shared" si="8"/>
        <v>0</v>
      </c>
    </row>
    <row r="180" spans="1:9">
      <c r="A180" s="158">
        <v>13</v>
      </c>
      <c r="B180" s="162" t="s">
        <v>1005</v>
      </c>
      <c r="C180" s="160" t="s">
        <v>1006</v>
      </c>
      <c r="D180" s="160" t="s">
        <v>693</v>
      </c>
      <c r="E180" s="161">
        <v>7</v>
      </c>
      <c r="F180" s="161">
        <v>0</v>
      </c>
      <c r="G180" s="161">
        <v>0</v>
      </c>
      <c r="H180" s="161">
        <v>0</v>
      </c>
      <c r="I180" s="161">
        <f t="shared" si="8"/>
        <v>0</v>
      </c>
    </row>
    <row r="181" spans="1:9">
      <c r="A181" s="158">
        <v>14</v>
      </c>
      <c r="B181" s="162" t="s">
        <v>1007</v>
      </c>
      <c r="C181" s="160" t="s">
        <v>1008</v>
      </c>
      <c r="D181" s="160" t="s">
        <v>693</v>
      </c>
      <c r="E181" s="161">
        <v>7</v>
      </c>
      <c r="F181" s="161">
        <v>0</v>
      </c>
      <c r="G181" s="161">
        <v>0</v>
      </c>
      <c r="H181" s="161">
        <v>0</v>
      </c>
      <c r="I181" s="161">
        <f t="shared" si="8"/>
        <v>0</v>
      </c>
    </row>
    <row r="182" spans="1:9">
      <c r="A182" s="158">
        <v>15</v>
      </c>
      <c r="B182" s="162" t="s">
        <v>1009</v>
      </c>
      <c r="C182" s="160" t="s">
        <v>1010</v>
      </c>
      <c r="D182" s="160" t="s">
        <v>693</v>
      </c>
      <c r="E182" s="161">
        <v>3</v>
      </c>
      <c r="F182" s="161">
        <v>0</v>
      </c>
      <c r="G182" s="161">
        <v>0</v>
      </c>
      <c r="H182" s="161">
        <v>0</v>
      </c>
      <c r="I182" s="161">
        <f t="shared" si="8"/>
        <v>0</v>
      </c>
    </row>
    <row r="183" spans="1:9">
      <c r="A183" s="158">
        <v>16</v>
      </c>
      <c r="B183" s="162" t="s">
        <v>1011</v>
      </c>
      <c r="C183" s="160" t="s">
        <v>1012</v>
      </c>
      <c r="D183" s="160" t="s">
        <v>693</v>
      </c>
      <c r="E183" s="161">
        <v>4</v>
      </c>
      <c r="F183" s="161">
        <v>0</v>
      </c>
      <c r="G183" s="161">
        <v>0</v>
      </c>
      <c r="H183" s="161">
        <v>0</v>
      </c>
      <c r="I183" s="161">
        <f t="shared" si="8"/>
        <v>0</v>
      </c>
    </row>
    <row r="184" spans="1:9">
      <c r="A184" s="158">
        <v>17</v>
      </c>
      <c r="B184" s="162" t="s">
        <v>1013</v>
      </c>
      <c r="C184" s="160" t="s">
        <v>1014</v>
      </c>
      <c r="D184" s="160" t="s">
        <v>693</v>
      </c>
      <c r="E184" s="161">
        <v>1</v>
      </c>
      <c r="F184" s="161">
        <v>0</v>
      </c>
      <c r="G184" s="161">
        <v>0</v>
      </c>
      <c r="H184" s="161">
        <v>0</v>
      </c>
      <c r="I184" s="161">
        <f t="shared" si="8"/>
        <v>0</v>
      </c>
    </row>
    <row r="185" spans="1:9">
      <c r="A185" s="158">
        <v>18</v>
      </c>
      <c r="B185" s="162" t="s">
        <v>1015</v>
      </c>
      <c r="C185" s="160" t="s">
        <v>1016</v>
      </c>
      <c r="D185" s="160" t="s">
        <v>693</v>
      </c>
      <c r="E185" s="161">
        <v>2</v>
      </c>
      <c r="F185" s="161">
        <v>0</v>
      </c>
      <c r="G185" s="161">
        <v>0</v>
      </c>
      <c r="H185" s="161">
        <v>0</v>
      </c>
      <c r="I185" s="161">
        <f t="shared" si="8"/>
        <v>0</v>
      </c>
    </row>
    <row r="186" spans="1:9">
      <c r="A186" s="158">
        <v>19</v>
      </c>
      <c r="B186" s="162" t="s">
        <v>1017</v>
      </c>
      <c r="C186" s="160" t="s">
        <v>1018</v>
      </c>
      <c r="D186" s="160" t="s">
        <v>693</v>
      </c>
      <c r="E186" s="161">
        <v>1</v>
      </c>
      <c r="F186" s="161">
        <v>0</v>
      </c>
      <c r="G186" s="161">
        <v>0</v>
      </c>
      <c r="H186" s="161">
        <v>0</v>
      </c>
      <c r="I186" s="161">
        <f t="shared" si="8"/>
        <v>0</v>
      </c>
    </row>
    <row r="187" spans="1:9">
      <c r="A187" s="158"/>
      <c r="B187" s="162"/>
      <c r="C187" s="160"/>
      <c r="D187" s="160"/>
      <c r="E187" s="161"/>
      <c r="F187" s="161"/>
      <c r="G187" s="161">
        <f>SUM(G168:G186)</f>
        <v>0</v>
      </c>
      <c r="H187" s="161"/>
      <c r="I187" s="161">
        <f>SUM(I168:I186)</f>
        <v>0</v>
      </c>
    </row>
    <row r="188" spans="1:9">
      <c r="A188" s="158"/>
      <c r="B188" s="162"/>
      <c r="C188" s="160" t="s">
        <v>1019</v>
      </c>
      <c r="D188" s="160"/>
      <c r="E188" s="161"/>
      <c r="F188" s="161"/>
      <c r="G188" s="161"/>
      <c r="H188" s="161"/>
      <c r="I188" s="161"/>
    </row>
    <row r="189" spans="1:9">
      <c r="A189" s="158">
        <v>1</v>
      </c>
      <c r="B189" s="162" t="s">
        <v>1020</v>
      </c>
      <c r="C189" s="160" t="s">
        <v>1021</v>
      </c>
      <c r="D189" s="160" t="s">
        <v>693</v>
      </c>
      <c r="E189" s="161">
        <v>3</v>
      </c>
      <c r="F189" s="161">
        <v>0</v>
      </c>
      <c r="G189" s="161">
        <f t="shared" ref="G189:G201" si="9">E189*F189</f>
        <v>0</v>
      </c>
      <c r="H189" s="161">
        <v>0</v>
      </c>
      <c r="I189" s="161">
        <f t="shared" ref="I189:I201" si="10">E189*H189</f>
        <v>0</v>
      </c>
    </row>
    <row r="190" spans="1:9">
      <c r="A190" s="158">
        <v>2</v>
      </c>
      <c r="B190" s="162" t="s">
        <v>1022</v>
      </c>
      <c r="C190" s="160" t="s">
        <v>1023</v>
      </c>
      <c r="D190" s="160" t="s">
        <v>684</v>
      </c>
      <c r="E190" s="161">
        <v>400</v>
      </c>
      <c r="F190" s="161">
        <v>0</v>
      </c>
      <c r="G190" s="161">
        <f t="shared" si="9"/>
        <v>0</v>
      </c>
      <c r="H190" s="161">
        <v>0</v>
      </c>
      <c r="I190" s="161">
        <f t="shared" si="10"/>
        <v>0</v>
      </c>
    </row>
    <row r="191" spans="1:9">
      <c r="A191" s="158">
        <v>3</v>
      </c>
      <c r="B191" s="162" t="s">
        <v>1024</v>
      </c>
      <c r="C191" s="160" t="s">
        <v>1025</v>
      </c>
      <c r="D191" s="160" t="s">
        <v>693</v>
      </c>
      <c r="E191" s="161">
        <v>24</v>
      </c>
      <c r="F191" s="161">
        <v>0</v>
      </c>
      <c r="G191" s="161">
        <f t="shared" si="9"/>
        <v>0</v>
      </c>
      <c r="H191" s="161">
        <v>0</v>
      </c>
      <c r="I191" s="161">
        <f t="shared" si="10"/>
        <v>0</v>
      </c>
    </row>
    <row r="192" spans="1:9">
      <c r="A192" s="158">
        <v>4</v>
      </c>
      <c r="B192" s="162" t="s">
        <v>1026</v>
      </c>
      <c r="C192" s="160" t="s">
        <v>1027</v>
      </c>
      <c r="D192" s="160" t="s">
        <v>693</v>
      </c>
      <c r="E192" s="161">
        <v>300</v>
      </c>
      <c r="F192" s="161">
        <v>0</v>
      </c>
      <c r="G192" s="161">
        <f t="shared" si="9"/>
        <v>0</v>
      </c>
      <c r="H192" s="161">
        <v>0</v>
      </c>
      <c r="I192" s="161">
        <f t="shared" si="10"/>
        <v>0</v>
      </c>
    </row>
    <row r="193" spans="1:9">
      <c r="A193" s="158">
        <v>5</v>
      </c>
      <c r="B193" s="162" t="s">
        <v>1028</v>
      </c>
      <c r="C193" s="160" t="s">
        <v>1029</v>
      </c>
      <c r="D193" s="160" t="s">
        <v>693</v>
      </c>
      <c r="E193" s="161">
        <v>24</v>
      </c>
      <c r="F193" s="161">
        <v>0</v>
      </c>
      <c r="G193" s="161">
        <f t="shared" si="9"/>
        <v>0</v>
      </c>
      <c r="H193" s="161">
        <v>0</v>
      </c>
      <c r="I193" s="161">
        <f t="shared" si="10"/>
        <v>0</v>
      </c>
    </row>
    <row r="194" spans="1:9">
      <c r="A194" s="158">
        <v>6</v>
      </c>
      <c r="B194" s="162" t="s">
        <v>1030</v>
      </c>
      <c r="C194" s="160" t="s">
        <v>1031</v>
      </c>
      <c r="D194" s="160" t="s">
        <v>693</v>
      </c>
      <c r="E194" s="161">
        <v>22</v>
      </c>
      <c r="F194" s="161">
        <v>0</v>
      </c>
      <c r="G194" s="161">
        <v>0</v>
      </c>
      <c r="H194" s="161">
        <v>0</v>
      </c>
      <c r="I194" s="161">
        <f t="shared" si="10"/>
        <v>0</v>
      </c>
    </row>
    <row r="195" spans="1:9">
      <c r="A195" s="158">
        <v>7</v>
      </c>
      <c r="B195" s="162" t="s">
        <v>1032</v>
      </c>
      <c r="C195" s="160" t="s">
        <v>1033</v>
      </c>
      <c r="D195" s="160" t="s">
        <v>693</v>
      </c>
      <c r="E195" s="161">
        <v>2</v>
      </c>
      <c r="F195" s="161">
        <v>0</v>
      </c>
      <c r="G195" s="161">
        <f t="shared" si="9"/>
        <v>0</v>
      </c>
      <c r="H195" s="161">
        <v>0</v>
      </c>
      <c r="I195" s="161">
        <f t="shared" si="10"/>
        <v>0</v>
      </c>
    </row>
    <row r="196" spans="1:9">
      <c r="A196" s="158">
        <v>8</v>
      </c>
      <c r="B196" s="162" t="s">
        <v>1034</v>
      </c>
      <c r="C196" s="160" t="s">
        <v>1035</v>
      </c>
      <c r="D196" s="160" t="s">
        <v>693</v>
      </c>
      <c r="E196" s="161">
        <v>1</v>
      </c>
      <c r="F196" s="161">
        <v>0</v>
      </c>
      <c r="G196" s="161">
        <f t="shared" si="9"/>
        <v>0</v>
      </c>
      <c r="H196" s="161">
        <v>0</v>
      </c>
      <c r="I196" s="161">
        <f t="shared" si="10"/>
        <v>0</v>
      </c>
    </row>
    <row r="197" spans="1:9">
      <c r="A197" s="158">
        <v>9</v>
      </c>
      <c r="B197" s="162" t="s">
        <v>1036</v>
      </c>
      <c r="C197" s="160" t="s">
        <v>1037</v>
      </c>
      <c r="D197" s="160" t="s">
        <v>693</v>
      </c>
      <c r="E197" s="161">
        <v>3</v>
      </c>
      <c r="F197" s="161">
        <v>0</v>
      </c>
      <c r="G197" s="161">
        <f t="shared" si="9"/>
        <v>0</v>
      </c>
      <c r="H197" s="161">
        <v>0</v>
      </c>
      <c r="I197" s="161">
        <f t="shared" si="10"/>
        <v>0</v>
      </c>
    </row>
    <row r="198" spans="1:9">
      <c r="A198" s="158">
        <v>10</v>
      </c>
      <c r="B198" s="162" t="s">
        <v>1038</v>
      </c>
      <c r="C198" s="160" t="s">
        <v>1039</v>
      </c>
      <c r="D198" s="160" t="s">
        <v>693</v>
      </c>
      <c r="E198" s="161">
        <v>200</v>
      </c>
      <c r="F198" s="161">
        <v>0</v>
      </c>
      <c r="G198" s="161">
        <f t="shared" si="9"/>
        <v>0</v>
      </c>
      <c r="H198" s="161">
        <v>0</v>
      </c>
      <c r="I198" s="161">
        <f t="shared" si="10"/>
        <v>0</v>
      </c>
    </row>
    <row r="199" spans="1:9">
      <c r="A199" s="158">
        <v>11</v>
      </c>
      <c r="B199" s="162" t="s">
        <v>1040</v>
      </c>
      <c r="C199" s="160" t="s">
        <v>1041</v>
      </c>
      <c r="D199" s="160" t="s">
        <v>693</v>
      </c>
      <c r="E199" s="161">
        <v>1</v>
      </c>
      <c r="F199" s="161">
        <v>0</v>
      </c>
      <c r="G199" s="161">
        <v>0</v>
      </c>
      <c r="H199" s="161">
        <v>0</v>
      </c>
      <c r="I199" s="161">
        <f t="shared" si="10"/>
        <v>0</v>
      </c>
    </row>
    <row r="200" spans="1:9">
      <c r="A200" s="158">
        <v>12</v>
      </c>
      <c r="B200" s="162" t="s">
        <v>1042</v>
      </c>
      <c r="C200" s="160" t="s">
        <v>1043</v>
      </c>
      <c r="D200" s="160" t="s">
        <v>693</v>
      </c>
      <c r="E200" s="161">
        <v>2</v>
      </c>
      <c r="F200" s="161">
        <v>0</v>
      </c>
      <c r="G200" s="161">
        <v>0</v>
      </c>
      <c r="H200" s="161">
        <v>0</v>
      </c>
      <c r="I200" s="161">
        <f t="shared" si="10"/>
        <v>0</v>
      </c>
    </row>
    <row r="201" spans="1:9">
      <c r="A201" s="158">
        <v>13</v>
      </c>
      <c r="B201" s="162" t="s">
        <v>1044</v>
      </c>
      <c r="C201" s="160" t="s">
        <v>1045</v>
      </c>
      <c r="D201" s="160" t="s">
        <v>693</v>
      </c>
      <c r="E201" s="161">
        <v>1</v>
      </c>
      <c r="F201" s="161">
        <v>0</v>
      </c>
      <c r="G201" s="161">
        <f t="shared" si="9"/>
        <v>0</v>
      </c>
      <c r="H201" s="161">
        <v>0</v>
      </c>
      <c r="I201" s="161">
        <f t="shared" si="10"/>
        <v>0</v>
      </c>
    </row>
    <row r="202" spans="1:9">
      <c r="A202" s="158"/>
      <c r="B202" s="162"/>
      <c r="C202" s="160"/>
      <c r="D202" s="160"/>
      <c r="E202" s="161"/>
      <c r="F202" s="161"/>
      <c r="G202" s="161">
        <f>SUM(G189:G201)</f>
        <v>0</v>
      </c>
      <c r="H202" s="161"/>
      <c r="I202" s="161">
        <f>SUM(I189:I201)</f>
        <v>0</v>
      </c>
    </row>
    <row r="203" spans="1:9">
      <c r="A203" s="158"/>
      <c r="B203" s="162"/>
      <c r="C203" s="160" t="s">
        <v>1046</v>
      </c>
      <c r="D203" s="160"/>
      <c r="E203" s="161"/>
      <c r="F203" s="161"/>
      <c r="G203" s="161"/>
      <c r="H203" s="161"/>
      <c r="I203" s="161"/>
    </row>
    <row r="204" spans="1:9">
      <c r="A204" s="158">
        <v>1</v>
      </c>
      <c r="B204" s="162" t="s">
        <v>1047</v>
      </c>
      <c r="C204" s="160" t="s">
        <v>1048</v>
      </c>
      <c r="D204" s="160" t="s">
        <v>693</v>
      </c>
      <c r="E204" s="161">
        <v>1</v>
      </c>
      <c r="F204" s="161">
        <v>0</v>
      </c>
      <c r="G204" s="161">
        <v>0</v>
      </c>
      <c r="H204" s="161">
        <v>0</v>
      </c>
      <c r="I204" s="161">
        <f>E204*H204</f>
        <v>0</v>
      </c>
    </row>
    <row r="205" spans="1:9">
      <c r="A205" s="158">
        <v>2</v>
      </c>
      <c r="B205" s="162" t="s">
        <v>1049</v>
      </c>
      <c r="C205" s="160" t="s">
        <v>1050</v>
      </c>
      <c r="D205" s="160" t="s">
        <v>693</v>
      </c>
      <c r="E205" s="161">
        <v>1</v>
      </c>
      <c r="F205" s="161">
        <v>0</v>
      </c>
      <c r="G205" s="161">
        <v>0</v>
      </c>
      <c r="H205" s="161">
        <v>0</v>
      </c>
      <c r="I205" s="161">
        <f>E205*H205</f>
        <v>0</v>
      </c>
    </row>
    <row r="206" spans="1:9">
      <c r="A206" s="158">
        <v>3</v>
      </c>
      <c r="B206" s="162" t="s">
        <v>1051</v>
      </c>
      <c r="C206" s="160" t="s">
        <v>1052</v>
      </c>
      <c r="D206" s="160" t="s">
        <v>693</v>
      </c>
      <c r="E206" s="161">
        <v>1</v>
      </c>
      <c r="F206" s="161">
        <v>0</v>
      </c>
      <c r="G206" s="161">
        <v>0</v>
      </c>
      <c r="H206" s="161">
        <v>0</v>
      </c>
      <c r="I206" s="161">
        <f>E206*H206</f>
        <v>0</v>
      </c>
    </row>
    <row r="207" spans="1:9">
      <c r="A207" s="158"/>
      <c r="B207" s="162"/>
      <c r="C207" s="160"/>
      <c r="D207" s="160"/>
      <c r="E207" s="161"/>
      <c r="F207" s="161"/>
      <c r="G207" s="161">
        <f>SUM(G204:G206)</f>
        <v>0</v>
      </c>
      <c r="H207" s="161"/>
      <c r="I207" s="161">
        <f>SUM(I204:I206)</f>
        <v>0</v>
      </c>
    </row>
    <row r="208" spans="1:9">
      <c r="A208" s="158"/>
      <c r="B208" s="162"/>
      <c r="C208" s="160" t="s">
        <v>1053</v>
      </c>
      <c r="D208" s="160"/>
      <c r="E208" s="161"/>
      <c r="F208" s="161"/>
      <c r="G208" s="161"/>
      <c r="H208" s="161"/>
      <c r="I208" s="161"/>
    </row>
    <row r="209" spans="1:9">
      <c r="A209" s="158">
        <v>1</v>
      </c>
      <c r="B209" s="162" t="s">
        <v>1054</v>
      </c>
      <c r="C209" s="160" t="s">
        <v>1055</v>
      </c>
      <c r="D209" s="160" t="s">
        <v>684</v>
      </c>
      <c r="E209" s="161">
        <v>400</v>
      </c>
      <c r="F209" s="161">
        <v>0</v>
      </c>
      <c r="G209" s="161">
        <f>E209*F209</f>
        <v>0</v>
      </c>
      <c r="H209" s="161">
        <v>0</v>
      </c>
      <c r="I209" s="161">
        <f>E209*H209</f>
        <v>0</v>
      </c>
    </row>
    <row r="210" spans="1:9">
      <c r="A210" s="158">
        <v>2</v>
      </c>
      <c r="B210" s="162" t="s">
        <v>1056</v>
      </c>
      <c r="C210" s="160" t="s">
        <v>1057</v>
      </c>
      <c r="D210" s="160" t="s">
        <v>693</v>
      </c>
      <c r="E210" s="161">
        <v>1</v>
      </c>
      <c r="F210" s="161">
        <v>0</v>
      </c>
      <c r="G210" s="161">
        <f>E210*F210</f>
        <v>0</v>
      </c>
      <c r="H210" s="161">
        <v>0</v>
      </c>
      <c r="I210" s="161">
        <f>E210*H210</f>
        <v>0</v>
      </c>
    </row>
    <row r="211" spans="1:9">
      <c r="A211" s="158">
        <v>3</v>
      </c>
      <c r="B211" s="162" t="s">
        <v>1058</v>
      </c>
      <c r="C211" s="160" t="s">
        <v>1059</v>
      </c>
      <c r="D211" s="160" t="s">
        <v>693</v>
      </c>
      <c r="E211" s="161">
        <v>3</v>
      </c>
      <c r="F211" s="161">
        <v>0</v>
      </c>
      <c r="G211" s="161">
        <f>E211*F211</f>
        <v>0</v>
      </c>
      <c r="H211" s="161">
        <v>0</v>
      </c>
      <c r="I211" s="161">
        <f>E211*H211</f>
        <v>0</v>
      </c>
    </row>
    <row r="212" spans="1:9">
      <c r="A212" s="158">
        <v>4</v>
      </c>
      <c r="B212" s="162" t="s">
        <v>1060</v>
      </c>
      <c r="C212" s="160" t="s">
        <v>1061</v>
      </c>
      <c r="D212" s="160" t="s">
        <v>684</v>
      </c>
      <c r="E212" s="161">
        <v>24</v>
      </c>
      <c r="F212" s="161">
        <v>0</v>
      </c>
      <c r="G212" s="161">
        <f>E212*F212</f>
        <v>0</v>
      </c>
      <c r="H212" s="161">
        <v>0</v>
      </c>
      <c r="I212" s="161">
        <f>E212*H212</f>
        <v>0</v>
      </c>
    </row>
    <row r="213" spans="1:9">
      <c r="A213" s="158">
        <v>5</v>
      </c>
      <c r="B213" s="162" t="s">
        <v>1062</v>
      </c>
      <c r="C213" s="160" t="s">
        <v>1063</v>
      </c>
      <c r="D213" s="160" t="s">
        <v>1064</v>
      </c>
      <c r="E213" s="161">
        <v>1</v>
      </c>
      <c r="F213" s="161">
        <v>0</v>
      </c>
      <c r="G213" s="161">
        <f>E213*F213</f>
        <v>0</v>
      </c>
      <c r="H213" s="161">
        <v>0</v>
      </c>
      <c r="I213" s="161">
        <f>E213*H213</f>
        <v>0</v>
      </c>
    </row>
    <row r="214" spans="1:9">
      <c r="A214" s="158"/>
      <c r="B214" s="162"/>
      <c r="C214" s="160"/>
      <c r="D214" s="160"/>
      <c r="E214" s="161"/>
      <c r="F214" s="161"/>
      <c r="G214" s="161">
        <f>SUM(G209:G213)</f>
        <v>0</v>
      </c>
      <c r="H214" s="161"/>
      <c r="I214" s="161">
        <f>SUM(I209:I213)</f>
        <v>0</v>
      </c>
    </row>
    <row r="215" spans="1:9">
      <c r="A215" s="158"/>
      <c r="B215" s="162"/>
      <c r="C215" s="160" t="s">
        <v>1065</v>
      </c>
      <c r="D215" s="160"/>
      <c r="E215" s="161"/>
      <c r="F215" s="161"/>
      <c r="G215" s="161"/>
      <c r="H215" s="161"/>
      <c r="I215" s="161"/>
    </row>
    <row r="216" spans="1:9">
      <c r="A216" s="158">
        <v>1</v>
      </c>
      <c r="B216" s="162" t="s">
        <v>1066</v>
      </c>
      <c r="C216" s="160" t="s">
        <v>1067</v>
      </c>
      <c r="D216" s="160" t="s">
        <v>693</v>
      </c>
      <c r="E216" s="161">
        <v>4</v>
      </c>
      <c r="F216" s="161">
        <v>0</v>
      </c>
      <c r="G216" s="161">
        <f>E216*F216</f>
        <v>0</v>
      </c>
      <c r="H216" s="161">
        <v>0</v>
      </c>
      <c r="I216" s="161">
        <f>E216*H216</f>
        <v>0</v>
      </c>
    </row>
    <row r="217" spans="1:9">
      <c r="A217" s="158">
        <v>2</v>
      </c>
      <c r="B217" s="162" t="s">
        <v>1068</v>
      </c>
      <c r="C217" s="160" t="s">
        <v>1069</v>
      </c>
      <c r="D217" s="160" t="s">
        <v>684</v>
      </c>
      <c r="E217" s="161">
        <v>600</v>
      </c>
      <c r="F217" s="161">
        <v>0</v>
      </c>
      <c r="G217" s="161">
        <f>E217*F217</f>
        <v>0</v>
      </c>
      <c r="H217" s="161">
        <v>0</v>
      </c>
      <c r="I217" s="161">
        <f>E217*H217</f>
        <v>0</v>
      </c>
    </row>
    <row r="218" spans="1:9">
      <c r="A218" s="158"/>
      <c r="B218" s="162"/>
      <c r="C218" s="160"/>
      <c r="D218" s="160"/>
      <c r="E218" s="161"/>
      <c r="F218" s="161"/>
      <c r="G218" s="161">
        <f>SUM(G216:G217)</f>
        <v>0</v>
      </c>
      <c r="H218" s="161"/>
      <c r="I218" s="161">
        <f>SUM(I216:I217)</f>
        <v>0</v>
      </c>
    </row>
    <row r="219" spans="1:9">
      <c r="A219" s="158"/>
      <c r="B219" s="162"/>
      <c r="C219" s="160"/>
      <c r="D219" s="160"/>
      <c r="E219" s="161"/>
      <c r="F219" s="161"/>
      <c r="G219" s="161"/>
      <c r="H219" s="161"/>
      <c r="I219" s="161"/>
    </row>
    <row r="220" spans="1:9">
      <c r="A220" s="158"/>
      <c r="B220" s="162"/>
      <c r="C220" s="160" t="s">
        <v>1070</v>
      </c>
      <c r="D220" s="160"/>
      <c r="E220" s="161"/>
      <c r="F220" s="161"/>
      <c r="G220" s="161">
        <f>G37+G42+G94+G130+G144+G161+G166+G187+G202+G207+G214+G218</f>
        <v>0</v>
      </c>
      <c r="H220" s="161"/>
      <c r="I220" s="161">
        <f>I37+I42+I94+I130+I144+I161+I166+I187+I202+I207+I214+I218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opLeftCell="A136" workbookViewId="0">
      <selection activeCell="I9" sqref="I9"/>
    </sheetView>
  </sheetViews>
  <sheetFormatPr defaultRowHeight="14.4"/>
  <cols>
    <col min="1" max="1" width="3.21875" customWidth="1"/>
    <col min="2" max="2" width="10.109375" customWidth="1"/>
    <col min="3" max="3" width="40.77734375" customWidth="1"/>
    <col min="4" max="4" width="3.109375" customWidth="1"/>
    <col min="5" max="5" width="9.21875" customWidth="1"/>
    <col min="6" max="6" width="9.33203125" customWidth="1"/>
    <col min="7" max="7" width="14.21875" customWidth="1"/>
  </cols>
  <sheetData>
    <row r="1" spans="1:7" ht="17.399999999999999">
      <c r="A1" s="26" t="s">
        <v>426</v>
      </c>
      <c r="B1" s="27"/>
      <c r="C1" s="27"/>
      <c r="D1" s="27"/>
      <c r="E1" s="27"/>
      <c r="F1" s="27"/>
      <c r="G1" s="27"/>
    </row>
    <row r="2" spans="1:7">
      <c r="A2" s="29" t="s">
        <v>1071</v>
      </c>
      <c r="B2" s="27"/>
      <c r="C2" s="27"/>
      <c r="D2" s="27"/>
      <c r="E2" s="27"/>
      <c r="F2" s="27"/>
      <c r="G2" s="27"/>
    </row>
    <row r="3" spans="1:7">
      <c r="A3" s="29" t="s">
        <v>1072</v>
      </c>
      <c r="B3" s="27"/>
      <c r="C3" s="27"/>
      <c r="D3" s="27"/>
      <c r="E3" s="30" t="s">
        <v>184</v>
      </c>
      <c r="F3" s="27"/>
      <c r="G3" s="27"/>
    </row>
    <row r="4" spans="1:7">
      <c r="A4" s="176"/>
      <c r="B4" s="176"/>
      <c r="C4" s="29"/>
      <c r="D4" s="27"/>
      <c r="E4" s="30" t="s">
        <v>1073</v>
      </c>
      <c r="F4" s="27"/>
      <c r="G4" s="27"/>
    </row>
    <row r="5" spans="1:7">
      <c r="A5" s="30" t="s">
        <v>1074</v>
      </c>
      <c r="B5" s="27"/>
      <c r="C5" s="27"/>
      <c r="D5" s="27"/>
      <c r="E5" s="30" t="s">
        <v>1075</v>
      </c>
      <c r="F5" s="27"/>
      <c r="G5" s="27"/>
    </row>
    <row r="6" spans="1:7">
      <c r="A6" s="30" t="s">
        <v>1076</v>
      </c>
      <c r="B6" s="27"/>
      <c r="C6" s="27"/>
      <c r="D6" s="27"/>
      <c r="E6" s="30" t="s">
        <v>1077</v>
      </c>
      <c r="F6" s="27"/>
      <c r="G6" s="27"/>
    </row>
    <row r="7" spans="1:7" ht="15" thickBot="1">
      <c r="A7" s="27"/>
      <c r="B7" s="27"/>
      <c r="C7" s="27"/>
      <c r="D7" s="27"/>
      <c r="E7" s="27"/>
      <c r="F7" s="27"/>
      <c r="G7" s="27"/>
    </row>
    <row r="8" spans="1:7" ht="21" thickBot="1">
      <c r="A8" s="31" t="s">
        <v>9</v>
      </c>
      <c r="B8" s="31" t="s">
        <v>12</v>
      </c>
      <c r="C8" s="31" t="s">
        <v>13</v>
      </c>
      <c r="D8" s="31" t="s">
        <v>14</v>
      </c>
      <c r="E8" s="31" t="s">
        <v>15</v>
      </c>
      <c r="F8" s="31" t="s">
        <v>429</v>
      </c>
      <c r="G8" s="31" t="s">
        <v>430</v>
      </c>
    </row>
    <row r="9" spans="1:7" ht="15" thickBot="1">
      <c r="A9" s="31" t="s">
        <v>19</v>
      </c>
      <c r="B9" s="31" t="s">
        <v>26</v>
      </c>
      <c r="C9" s="31" t="s">
        <v>29</v>
      </c>
      <c r="D9" s="31" t="s">
        <v>32</v>
      </c>
      <c r="E9" s="31" t="s">
        <v>37</v>
      </c>
      <c r="F9" s="31" t="s">
        <v>40</v>
      </c>
      <c r="G9" s="31" t="s">
        <v>43</v>
      </c>
    </row>
    <row r="10" spans="1:7">
      <c r="A10" s="121"/>
      <c r="B10" s="121"/>
      <c r="C10" s="121"/>
      <c r="D10" s="121"/>
      <c r="E10" s="121"/>
      <c r="F10" s="121"/>
      <c r="G10" s="121"/>
    </row>
    <row r="11" spans="1:7" ht="15" thickBot="1">
      <c r="A11" s="163"/>
      <c r="B11" s="35" t="s">
        <v>72</v>
      </c>
      <c r="C11" s="35" t="s">
        <v>72</v>
      </c>
      <c r="D11" s="35"/>
      <c r="E11" s="36"/>
      <c r="F11" s="36"/>
      <c r="G11" s="36"/>
    </row>
    <row r="12" spans="1:7" ht="22.2" thickBot="1">
      <c r="A12" s="164">
        <v>1</v>
      </c>
      <c r="B12" s="43" t="s">
        <v>1078</v>
      </c>
      <c r="C12" s="43" t="s">
        <v>1079</v>
      </c>
      <c r="D12" s="43" t="s">
        <v>70</v>
      </c>
      <c r="E12" s="44">
        <v>502</v>
      </c>
      <c r="F12" s="44"/>
      <c r="G12" s="44"/>
    </row>
    <row r="13" spans="1:7" ht="15" thickBot="1">
      <c r="A13" s="165">
        <v>2</v>
      </c>
      <c r="B13" s="93" t="s">
        <v>1080</v>
      </c>
      <c r="C13" s="93" t="s">
        <v>1081</v>
      </c>
      <c r="D13" s="93" t="s">
        <v>70</v>
      </c>
      <c r="E13" s="94">
        <v>502</v>
      </c>
      <c r="F13" s="94"/>
      <c r="G13" s="94"/>
    </row>
    <row r="14" spans="1:7" ht="22.2" thickBot="1">
      <c r="A14" s="164">
        <v>3</v>
      </c>
      <c r="B14" s="43" t="s">
        <v>1082</v>
      </c>
      <c r="C14" s="43" t="s">
        <v>1083</v>
      </c>
      <c r="D14" s="43" t="s">
        <v>127</v>
      </c>
      <c r="E14" s="44">
        <v>30</v>
      </c>
      <c r="F14" s="44"/>
      <c r="G14" s="44"/>
    </row>
    <row r="15" spans="1:7" ht="22.2" thickBot="1">
      <c r="A15" s="165">
        <v>4</v>
      </c>
      <c r="B15" s="93" t="s">
        <v>1084</v>
      </c>
      <c r="C15" s="93" t="s">
        <v>1085</v>
      </c>
      <c r="D15" s="93" t="s">
        <v>127</v>
      </c>
      <c r="E15" s="94">
        <v>30</v>
      </c>
      <c r="F15" s="94"/>
      <c r="G15" s="94"/>
    </row>
    <row r="16" spans="1:7">
      <c r="A16" s="166">
        <v>5</v>
      </c>
      <c r="B16" s="73" t="s">
        <v>1086</v>
      </c>
      <c r="C16" s="73" t="s">
        <v>1087</v>
      </c>
      <c r="D16" s="73" t="s">
        <v>127</v>
      </c>
      <c r="E16" s="74">
        <v>1</v>
      </c>
      <c r="F16" s="74"/>
      <c r="G16" s="74"/>
    </row>
    <row r="17" spans="1:7" ht="15" thickBot="1">
      <c r="A17" s="167">
        <v>6</v>
      </c>
      <c r="B17" s="78" t="s">
        <v>1088</v>
      </c>
      <c r="C17" s="78" t="s">
        <v>1089</v>
      </c>
      <c r="D17" s="78" t="s">
        <v>127</v>
      </c>
      <c r="E17" s="79">
        <v>8</v>
      </c>
      <c r="F17" s="79"/>
      <c r="G17" s="79"/>
    </row>
    <row r="18" spans="1:7">
      <c r="A18" s="168">
        <v>7</v>
      </c>
      <c r="B18" s="58" t="s">
        <v>1090</v>
      </c>
      <c r="C18" s="58" t="s">
        <v>1091</v>
      </c>
      <c r="D18" s="58" t="s">
        <v>127</v>
      </c>
      <c r="E18" s="59">
        <v>8</v>
      </c>
      <c r="F18" s="59"/>
      <c r="G18" s="59"/>
    </row>
    <row r="19" spans="1:7" ht="15" thickBot="1">
      <c r="A19" s="169">
        <v>8</v>
      </c>
      <c r="B19" s="68" t="s">
        <v>1092</v>
      </c>
      <c r="C19" s="68" t="s">
        <v>1093</v>
      </c>
      <c r="D19" s="68" t="s">
        <v>127</v>
      </c>
      <c r="E19" s="69">
        <v>8</v>
      </c>
      <c r="F19" s="69"/>
      <c r="G19" s="69"/>
    </row>
    <row r="20" spans="1:7" ht="15" thickBot="1">
      <c r="A20" s="164">
        <v>9</v>
      </c>
      <c r="B20" s="43" t="s">
        <v>1094</v>
      </c>
      <c r="C20" s="43" t="s">
        <v>1095</v>
      </c>
      <c r="D20" s="43" t="s">
        <v>127</v>
      </c>
      <c r="E20" s="44">
        <v>15</v>
      </c>
      <c r="F20" s="44"/>
      <c r="G20" s="44"/>
    </row>
    <row r="21" spans="1:7" ht="15" thickBot="1">
      <c r="A21" s="165">
        <v>10</v>
      </c>
      <c r="B21" s="93" t="s">
        <v>1096</v>
      </c>
      <c r="C21" s="93" t="s">
        <v>1097</v>
      </c>
      <c r="D21" s="93" t="s">
        <v>127</v>
      </c>
      <c r="E21" s="94">
        <v>8</v>
      </c>
      <c r="F21" s="94"/>
      <c r="G21" s="94"/>
    </row>
    <row r="22" spans="1:7" ht="15" thickBot="1">
      <c r="A22" s="164">
        <v>11</v>
      </c>
      <c r="B22" s="43" t="s">
        <v>1098</v>
      </c>
      <c r="C22" s="43" t="s">
        <v>1099</v>
      </c>
      <c r="D22" s="43" t="s">
        <v>127</v>
      </c>
      <c r="E22" s="44">
        <v>15</v>
      </c>
      <c r="F22" s="44"/>
      <c r="G22" s="44"/>
    </row>
    <row r="23" spans="1:7" ht="15" thickBot="1">
      <c r="A23" s="165">
        <v>12</v>
      </c>
      <c r="B23" s="93" t="s">
        <v>1100</v>
      </c>
      <c r="C23" s="93" t="s">
        <v>1101</v>
      </c>
      <c r="D23" s="93" t="s">
        <v>127</v>
      </c>
      <c r="E23" s="94">
        <v>8</v>
      </c>
      <c r="F23" s="94"/>
      <c r="G23" s="94"/>
    </row>
    <row r="24" spans="1:7" ht="22.2" thickBot="1">
      <c r="A24" s="164">
        <v>13</v>
      </c>
      <c r="B24" s="43" t="s">
        <v>1102</v>
      </c>
      <c r="C24" s="43" t="s">
        <v>1103</v>
      </c>
      <c r="D24" s="43" t="s">
        <v>72</v>
      </c>
      <c r="E24" s="44">
        <v>456</v>
      </c>
      <c r="F24" s="44"/>
      <c r="G24" s="44"/>
    </row>
    <row r="25" spans="1:7">
      <c r="A25" s="168">
        <v>14</v>
      </c>
      <c r="B25" s="58" t="s">
        <v>1104</v>
      </c>
      <c r="C25" s="58" t="s">
        <v>1105</v>
      </c>
      <c r="D25" s="58" t="s">
        <v>127</v>
      </c>
      <c r="E25" s="59">
        <v>91.2</v>
      </c>
      <c r="F25" s="59"/>
      <c r="G25" s="59"/>
    </row>
    <row r="26" spans="1:7" ht="15" thickBot="1">
      <c r="A26" s="169">
        <v>15</v>
      </c>
      <c r="B26" s="68" t="s">
        <v>338</v>
      </c>
      <c r="C26" s="68" t="s">
        <v>1106</v>
      </c>
      <c r="D26" s="68" t="s">
        <v>340</v>
      </c>
      <c r="E26" s="69">
        <v>478.8</v>
      </c>
      <c r="F26" s="69"/>
      <c r="G26" s="69"/>
    </row>
    <row r="27" spans="1:7" ht="22.2" thickBot="1">
      <c r="A27" s="164">
        <v>16</v>
      </c>
      <c r="B27" s="43" t="s">
        <v>1107</v>
      </c>
      <c r="C27" s="43" t="s">
        <v>1108</v>
      </c>
      <c r="D27" s="43" t="s">
        <v>70</v>
      </c>
      <c r="E27" s="44">
        <v>30</v>
      </c>
      <c r="F27" s="44"/>
      <c r="G27" s="44"/>
    </row>
    <row r="28" spans="1:7">
      <c r="A28" s="168">
        <v>17</v>
      </c>
      <c r="B28" s="58" t="s">
        <v>1109</v>
      </c>
      <c r="C28" s="58" t="s">
        <v>1110</v>
      </c>
      <c r="D28" s="58" t="s">
        <v>340</v>
      </c>
      <c r="E28" s="59">
        <v>18.48</v>
      </c>
      <c r="F28" s="59"/>
      <c r="G28" s="59"/>
    </row>
    <row r="29" spans="1:7" ht="15" thickBot="1">
      <c r="A29" s="169">
        <v>18</v>
      </c>
      <c r="B29" s="68" t="s">
        <v>1111</v>
      </c>
      <c r="C29" s="68" t="s">
        <v>1112</v>
      </c>
      <c r="D29" s="68" t="s">
        <v>127</v>
      </c>
      <c r="E29" s="69">
        <v>2.4</v>
      </c>
      <c r="F29" s="69"/>
      <c r="G29" s="69"/>
    </row>
    <row r="30" spans="1:7" ht="15" thickBot="1">
      <c r="A30" s="164">
        <v>19</v>
      </c>
      <c r="B30" s="43" t="s">
        <v>1113</v>
      </c>
      <c r="C30" s="43" t="s">
        <v>1114</v>
      </c>
      <c r="D30" s="43" t="s">
        <v>127</v>
      </c>
      <c r="E30" s="44">
        <v>15</v>
      </c>
      <c r="F30" s="44"/>
      <c r="G30" s="44"/>
    </row>
    <row r="31" spans="1:7" ht="15" thickBot="1">
      <c r="A31" s="165">
        <v>20</v>
      </c>
      <c r="B31" s="93" t="s">
        <v>1115</v>
      </c>
      <c r="C31" s="93" t="s">
        <v>1116</v>
      </c>
      <c r="D31" s="93" t="s">
        <v>127</v>
      </c>
      <c r="E31" s="94">
        <v>15</v>
      </c>
      <c r="F31" s="94"/>
      <c r="G31" s="94"/>
    </row>
    <row r="32" spans="1:7" ht="15" thickBot="1">
      <c r="A32" s="164">
        <v>21</v>
      </c>
      <c r="B32" s="43" t="s">
        <v>1113</v>
      </c>
      <c r="C32" s="43" t="s">
        <v>1114</v>
      </c>
      <c r="D32" s="43" t="s">
        <v>127</v>
      </c>
      <c r="E32" s="44">
        <v>30</v>
      </c>
      <c r="F32" s="44"/>
      <c r="G32" s="44"/>
    </row>
    <row r="33" spans="1:7" ht="15" thickBot="1">
      <c r="A33" s="165">
        <v>22</v>
      </c>
      <c r="B33" s="93" t="s">
        <v>1117</v>
      </c>
      <c r="C33" s="93" t="s">
        <v>1118</v>
      </c>
      <c r="D33" s="93" t="s">
        <v>127</v>
      </c>
      <c r="E33" s="94">
        <v>30</v>
      </c>
      <c r="F33" s="94"/>
      <c r="G33" s="94"/>
    </row>
    <row r="34" spans="1:7" ht="15" thickBot="1">
      <c r="A34" s="164">
        <v>23</v>
      </c>
      <c r="B34" s="43" t="s">
        <v>1113</v>
      </c>
      <c r="C34" s="43" t="s">
        <v>1114</v>
      </c>
      <c r="D34" s="43" t="s">
        <v>127</v>
      </c>
      <c r="E34" s="44">
        <v>14</v>
      </c>
      <c r="F34" s="44"/>
      <c r="G34" s="44"/>
    </row>
    <row r="35" spans="1:7" ht="15" thickBot="1">
      <c r="A35" s="165">
        <v>24</v>
      </c>
      <c r="B35" s="93" t="s">
        <v>1111</v>
      </c>
      <c r="C35" s="93" t="s">
        <v>1112</v>
      </c>
      <c r="D35" s="93" t="s">
        <v>127</v>
      </c>
      <c r="E35" s="94">
        <v>14</v>
      </c>
      <c r="F35" s="94"/>
      <c r="G35" s="94"/>
    </row>
    <row r="36" spans="1:7" ht="22.2" thickBot="1">
      <c r="A36" s="164">
        <v>25</v>
      </c>
      <c r="B36" s="43" t="s">
        <v>1119</v>
      </c>
      <c r="C36" s="43" t="s">
        <v>1120</v>
      </c>
      <c r="D36" s="43" t="s">
        <v>70</v>
      </c>
      <c r="E36" s="44">
        <v>186</v>
      </c>
      <c r="F36" s="44"/>
      <c r="G36" s="44"/>
    </row>
    <row r="37" spans="1:7" ht="15" thickBot="1">
      <c r="A37" s="165">
        <v>26</v>
      </c>
      <c r="B37" s="93" t="s">
        <v>1121</v>
      </c>
      <c r="C37" s="93" t="s">
        <v>1122</v>
      </c>
      <c r="D37" s="93" t="s">
        <v>70</v>
      </c>
      <c r="E37" s="94">
        <v>195.3</v>
      </c>
      <c r="F37" s="94"/>
      <c r="G37" s="94"/>
    </row>
    <row r="38" spans="1:7" ht="22.2" thickBot="1">
      <c r="A38" s="164">
        <v>27</v>
      </c>
      <c r="B38" s="43" t="s">
        <v>1123</v>
      </c>
      <c r="C38" s="43" t="s">
        <v>1124</v>
      </c>
      <c r="D38" s="43" t="s">
        <v>70</v>
      </c>
      <c r="E38" s="44">
        <v>300</v>
      </c>
      <c r="F38" s="44"/>
      <c r="G38" s="44"/>
    </row>
    <row r="39" spans="1:7" ht="15" thickBot="1">
      <c r="A39" s="165">
        <v>28</v>
      </c>
      <c r="B39" s="93" t="s">
        <v>1125</v>
      </c>
      <c r="C39" s="93" t="s">
        <v>1126</v>
      </c>
      <c r="D39" s="93" t="s">
        <v>70</v>
      </c>
      <c r="E39" s="94">
        <v>315</v>
      </c>
      <c r="F39" s="94"/>
      <c r="G39" s="94"/>
    </row>
    <row r="40" spans="1:7" ht="22.2" thickBot="1">
      <c r="A40" s="164">
        <v>29</v>
      </c>
      <c r="B40" s="43" t="s">
        <v>1127</v>
      </c>
      <c r="C40" s="43" t="s">
        <v>1128</v>
      </c>
      <c r="D40" s="43" t="s">
        <v>70</v>
      </c>
      <c r="E40" s="44">
        <v>243</v>
      </c>
      <c r="F40" s="44"/>
      <c r="G40" s="44"/>
    </row>
    <row r="41" spans="1:7" ht="15" thickBot="1">
      <c r="A41" s="165">
        <v>30</v>
      </c>
      <c r="B41" s="93" t="s">
        <v>1129</v>
      </c>
      <c r="C41" s="93" t="s">
        <v>1130</v>
      </c>
      <c r="D41" s="93" t="s">
        <v>70</v>
      </c>
      <c r="E41" s="94">
        <v>255.15</v>
      </c>
      <c r="F41" s="94"/>
      <c r="G41" s="94"/>
    </row>
    <row r="42" spans="1:7">
      <c r="A42" s="166">
        <v>31</v>
      </c>
      <c r="B42" s="73" t="s">
        <v>1131</v>
      </c>
      <c r="C42" s="73" t="s">
        <v>1132</v>
      </c>
      <c r="D42" s="73" t="s">
        <v>70</v>
      </c>
      <c r="E42" s="74">
        <v>186</v>
      </c>
      <c r="F42" s="74"/>
      <c r="G42" s="74"/>
    </row>
    <row r="43" spans="1:7">
      <c r="A43" s="170">
        <v>32</v>
      </c>
      <c r="B43" s="83" t="s">
        <v>1133</v>
      </c>
      <c r="C43" s="83" t="s">
        <v>1134</v>
      </c>
      <c r="D43" s="83" t="s">
        <v>70</v>
      </c>
      <c r="E43" s="84">
        <v>543</v>
      </c>
      <c r="F43" s="84"/>
      <c r="G43" s="84"/>
    </row>
    <row r="44" spans="1:7" ht="22.2" thickBot="1">
      <c r="A44" s="167">
        <v>33</v>
      </c>
      <c r="B44" s="78" t="s">
        <v>1135</v>
      </c>
      <c r="C44" s="78" t="s">
        <v>1136</v>
      </c>
      <c r="D44" s="78" t="s">
        <v>127</v>
      </c>
      <c r="E44" s="79">
        <v>5</v>
      </c>
      <c r="F44" s="79"/>
      <c r="G44" s="79"/>
    </row>
    <row r="45" spans="1:7">
      <c r="A45" s="168">
        <v>34</v>
      </c>
      <c r="B45" s="58" t="s">
        <v>1137</v>
      </c>
      <c r="C45" s="58" t="s">
        <v>1138</v>
      </c>
      <c r="D45" s="58" t="s">
        <v>127</v>
      </c>
      <c r="E45" s="59">
        <v>20</v>
      </c>
      <c r="F45" s="59"/>
      <c r="G45" s="59"/>
    </row>
    <row r="46" spans="1:7" ht="15" thickBot="1">
      <c r="A46" s="169">
        <v>35</v>
      </c>
      <c r="B46" s="68" t="s">
        <v>1139</v>
      </c>
      <c r="C46" s="68" t="s">
        <v>1140</v>
      </c>
      <c r="D46" s="68" t="s">
        <v>127</v>
      </c>
      <c r="E46" s="69">
        <v>5</v>
      </c>
      <c r="F46" s="69"/>
      <c r="G46" s="69"/>
    </row>
    <row r="47" spans="1:7" ht="22.2" thickBot="1">
      <c r="A47" s="164">
        <v>36</v>
      </c>
      <c r="B47" s="43" t="s">
        <v>1135</v>
      </c>
      <c r="C47" s="43" t="s">
        <v>1136</v>
      </c>
      <c r="D47" s="43" t="s">
        <v>127</v>
      </c>
      <c r="E47" s="44">
        <v>5</v>
      </c>
      <c r="F47" s="44"/>
      <c r="G47" s="44"/>
    </row>
    <row r="48" spans="1:7">
      <c r="A48" s="168">
        <v>37</v>
      </c>
      <c r="B48" s="58" t="s">
        <v>1141</v>
      </c>
      <c r="C48" s="58" t="s">
        <v>1142</v>
      </c>
      <c r="D48" s="58" t="s">
        <v>127</v>
      </c>
      <c r="E48" s="59">
        <v>5</v>
      </c>
      <c r="F48" s="59"/>
      <c r="G48" s="59"/>
    </row>
    <row r="49" spans="1:7" ht="15" thickBot="1">
      <c r="A49" s="169">
        <v>38</v>
      </c>
      <c r="B49" s="68" t="s">
        <v>1143</v>
      </c>
      <c r="C49" s="68" t="s">
        <v>1144</v>
      </c>
      <c r="D49" s="68" t="s">
        <v>127</v>
      </c>
      <c r="E49" s="69">
        <v>20</v>
      </c>
      <c r="F49" s="69"/>
      <c r="G49" s="69"/>
    </row>
    <row r="50" spans="1:7" ht="15" thickBot="1">
      <c r="A50" s="164">
        <v>39</v>
      </c>
      <c r="B50" s="43" t="s">
        <v>516</v>
      </c>
      <c r="C50" s="43" t="s">
        <v>1145</v>
      </c>
      <c r="D50" s="43" t="s">
        <v>127</v>
      </c>
      <c r="E50" s="44">
        <v>15</v>
      </c>
      <c r="F50" s="44"/>
      <c r="G50" s="44"/>
    </row>
    <row r="51" spans="1:7">
      <c r="A51" s="168">
        <v>40</v>
      </c>
      <c r="B51" s="58" t="s">
        <v>1146</v>
      </c>
      <c r="C51" s="58" t="s">
        <v>1147</v>
      </c>
      <c r="D51" s="58" t="s">
        <v>127</v>
      </c>
      <c r="E51" s="59">
        <v>15</v>
      </c>
      <c r="F51" s="59"/>
      <c r="G51" s="59"/>
    </row>
    <row r="52" spans="1:7" ht="15" thickBot="1">
      <c r="A52" s="169">
        <v>41</v>
      </c>
      <c r="B52" s="68" t="s">
        <v>1148</v>
      </c>
      <c r="C52" s="68" t="s">
        <v>1149</v>
      </c>
      <c r="D52" s="68" t="s">
        <v>127</v>
      </c>
      <c r="E52" s="69">
        <v>15</v>
      </c>
      <c r="F52" s="69"/>
      <c r="G52" s="69"/>
    </row>
    <row r="53" spans="1:7" ht="21.6">
      <c r="A53" s="166">
        <v>42</v>
      </c>
      <c r="B53" s="73" t="s">
        <v>1150</v>
      </c>
      <c r="C53" s="73" t="s">
        <v>1151</v>
      </c>
      <c r="D53" s="73" t="s">
        <v>687</v>
      </c>
      <c r="E53" s="74">
        <v>0.45600000000000002</v>
      </c>
      <c r="F53" s="74"/>
      <c r="G53" s="74"/>
    </row>
    <row r="54" spans="1:7">
      <c r="A54" s="170">
        <v>43</v>
      </c>
      <c r="B54" s="83" t="s">
        <v>591</v>
      </c>
      <c r="C54" s="83" t="s">
        <v>1152</v>
      </c>
      <c r="D54" s="83" t="s">
        <v>25</v>
      </c>
      <c r="E54" s="84">
        <v>94</v>
      </c>
      <c r="F54" s="84"/>
      <c r="G54" s="84"/>
    </row>
    <row r="55" spans="1:7" ht="21.6">
      <c r="A55" s="170">
        <v>44</v>
      </c>
      <c r="B55" s="83" t="s">
        <v>593</v>
      </c>
      <c r="C55" s="83" t="s">
        <v>1153</v>
      </c>
      <c r="D55" s="83" t="s">
        <v>70</v>
      </c>
      <c r="E55" s="84">
        <v>188</v>
      </c>
      <c r="F55" s="84"/>
      <c r="G55" s="84"/>
    </row>
    <row r="56" spans="1:7" ht="21.6">
      <c r="A56" s="170">
        <v>45</v>
      </c>
      <c r="B56" s="83" t="s">
        <v>1154</v>
      </c>
      <c r="C56" s="83" t="s">
        <v>1155</v>
      </c>
      <c r="D56" s="83" t="s">
        <v>127</v>
      </c>
      <c r="E56" s="84">
        <v>15</v>
      </c>
      <c r="F56" s="84"/>
      <c r="G56" s="84"/>
    </row>
    <row r="57" spans="1:7" ht="21.6">
      <c r="A57" s="170">
        <v>46</v>
      </c>
      <c r="B57" s="83" t="s">
        <v>402</v>
      </c>
      <c r="C57" s="83" t="s">
        <v>1156</v>
      </c>
      <c r="D57" s="83" t="s">
        <v>696</v>
      </c>
      <c r="E57" s="84">
        <v>7.5</v>
      </c>
      <c r="F57" s="84"/>
      <c r="G57" s="84"/>
    </row>
    <row r="58" spans="1:7" ht="21.6">
      <c r="A58" s="170">
        <v>47</v>
      </c>
      <c r="B58" s="83" t="s">
        <v>407</v>
      </c>
      <c r="C58" s="83" t="s">
        <v>1157</v>
      </c>
      <c r="D58" s="83" t="s">
        <v>696</v>
      </c>
      <c r="E58" s="84">
        <v>15</v>
      </c>
      <c r="F58" s="84"/>
      <c r="G58" s="84"/>
    </row>
    <row r="59" spans="1:7" ht="22.2" thickBot="1">
      <c r="A59" s="167">
        <v>48</v>
      </c>
      <c r="B59" s="78" t="s">
        <v>1158</v>
      </c>
      <c r="C59" s="78" t="s">
        <v>1159</v>
      </c>
      <c r="D59" s="78" t="s">
        <v>127</v>
      </c>
      <c r="E59" s="79">
        <v>15</v>
      </c>
      <c r="F59" s="79"/>
      <c r="G59" s="79"/>
    </row>
    <row r="60" spans="1:7">
      <c r="A60" s="168">
        <v>49</v>
      </c>
      <c r="B60" s="58" t="s">
        <v>1160</v>
      </c>
      <c r="C60" s="58" t="s">
        <v>1161</v>
      </c>
      <c r="D60" s="58" t="s">
        <v>86</v>
      </c>
      <c r="E60" s="59">
        <v>1.4999999999999999E-2</v>
      </c>
      <c r="F60" s="59"/>
      <c r="G60" s="59"/>
    </row>
    <row r="61" spans="1:7">
      <c r="A61" s="171">
        <v>50</v>
      </c>
      <c r="B61" s="63" t="s">
        <v>1162</v>
      </c>
      <c r="C61" s="63" t="s">
        <v>1163</v>
      </c>
      <c r="D61" s="63" t="s">
        <v>70</v>
      </c>
      <c r="E61" s="64">
        <v>30</v>
      </c>
      <c r="F61" s="64"/>
      <c r="G61" s="64"/>
    </row>
    <row r="62" spans="1:7">
      <c r="A62" s="171">
        <v>51</v>
      </c>
      <c r="B62" s="63" t="s">
        <v>1164</v>
      </c>
      <c r="C62" s="63" t="s">
        <v>1165</v>
      </c>
      <c r="D62" s="63" t="s">
        <v>36</v>
      </c>
      <c r="E62" s="64">
        <v>2.093</v>
      </c>
      <c r="F62" s="64"/>
      <c r="G62" s="64"/>
    </row>
    <row r="63" spans="1:7" ht="15" thickBot="1">
      <c r="A63" s="169">
        <v>52</v>
      </c>
      <c r="B63" s="68" t="s">
        <v>1166</v>
      </c>
      <c r="C63" s="68" t="s">
        <v>1167</v>
      </c>
      <c r="D63" s="68" t="s">
        <v>127</v>
      </c>
      <c r="E63" s="69">
        <v>12</v>
      </c>
      <c r="F63" s="69"/>
      <c r="G63" s="69"/>
    </row>
    <row r="64" spans="1:7" ht="21.6">
      <c r="A64" s="166">
        <v>53</v>
      </c>
      <c r="B64" s="73" t="s">
        <v>1168</v>
      </c>
      <c r="C64" s="73" t="s">
        <v>1169</v>
      </c>
      <c r="D64" s="73" t="s">
        <v>36</v>
      </c>
      <c r="E64" s="74">
        <v>15</v>
      </c>
      <c r="F64" s="74"/>
      <c r="G64" s="74"/>
    </row>
    <row r="65" spans="1:7" ht="21.6">
      <c r="A65" s="170">
        <v>54</v>
      </c>
      <c r="B65" s="83" t="s">
        <v>1170</v>
      </c>
      <c r="C65" s="83" t="s">
        <v>1171</v>
      </c>
      <c r="D65" s="83" t="s">
        <v>70</v>
      </c>
      <c r="E65" s="84">
        <v>456</v>
      </c>
      <c r="F65" s="84"/>
      <c r="G65" s="84"/>
    </row>
    <row r="66" spans="1:7" ht="21.6">
      <c r="A66" s="170">
        <v>55</v>
      </c>
      <c r="B66" s="83" t="s">
        <v>1172</v>
      </c>
      <c r="C66" s="83" t="s">
        <v>1173</v>
      </c>
      <c r="D66" s="83" t="s">
        <v>70</v>
      </c>
      <c r="E66" s="84">
        <v>5</v>
      </c>
      <c r="F66" s="84"/>
      <c r="G66" s="84"/>
    </row>
    <row r="67" spans="1:7" ht="21.6">
      <c r="A67" s="170">
        <v>56</v>
      </c>
      <c r="B67" s="83" t="s">
        <v>1174</v>
      </c>
      <c r="C67" s="83" t="s">
        <v>1175</v>
      </c>
      <c r="D67" s="83" t="s">
        <v>70</v>
      </c>
      <c r="E67" s="84">
        <v>10</v>
      </c>
      <c r="F67" s="84"/>
      <c r="G67" s="84"/>
    </row>
    <row r="68" spans="1:7" ht="22.2" thickBot="1">
      <c r="A68" s="167">
        <v>57</v>
      </c>
      <c r="B68" s="78" t="s">
        <v>418</v>
      </c>
      <c r="C68" s="78" t="s">
        <v>1176</v>
      </c>
      <c r="D68" s="78" t="s">
        <v>72</v>
      </c>
      <c r="E68" s="79">
        <v>456</v>
      </c>
      <c r="F68" s="79"/>
      <c r="G68" s="79"/>
    </row>
    <row r="69" spans="1:7" ht="15" thickBot="1">
      <c r="A69" s="165">
        <v>58</v>
      </c>
      <c r="B69" s="93" t="s">
        <v>421</v>
      </c>
      <c r="C69" s="93" t="s">
        <v>1177</v>
      </c>
      <c r="D69" s="93" t="s">
        <v>70</v>
      </c>
      <c r="E69" s="94">
        <v>456</v>
      </c>
      <c r="F69" s="94"/>
      <c r="G69" s="94"/>
    </row>
    <row r="70" spans="1:7" ht="21.6">
      <c r="A70" s="166">
        <v>59</v>
      </c>
      <c r="B70" s="73" t="s">
        <v>1178</v>
      </c>
      <c r="C70" s="73" t="s">
        <v>1179</v>
      </c>
      <c r="D70" s="73" t="s">
        <v>70</v>
      </c>
      <c r="E70" s="74">
        <v>456</v>
      </c>
      <c r="F70" s="74"/>
      <c r="G70" s="74"/>
    </row>
    <row r="71" spans="1:7" ht="21.6">
      <c r="A71" s="170">
        <v>60</v>
      </c>
      <c r="B71" s="83" t="s">
        <v>1180</v>
      </c>
      <c r="C71" s="83" t="s">
        <v>1181</v>
      </c>
      <c r="D71" s="83" t="s">
        <v>70</v>
      </c>
      <c r="E71" s="84">
        <v>5</v>
      </c>
      <c r="F71" s="84"/>
      <c r="G71" s="84"/>
    </row>
    <row r="72" spans="1:7" ht="21.6">
      <c r="A72" s="170">
        <v>61</v>
      </c>
      <c r="B72" s="83" t="s">
        <v>1182</v>
      </c>
      <c r="C72" s="83" t="s">
        <v>1183</v>
      </c>
      <c r="D72" s="83" t="s">
        <v>36</v>
      </c>
      <c r="E72" s="84">
        <v>15</v>
      </c>
      <c r="F72" s="84"/>
      <c r="G72" s="84"/>
    </row>
    <row r="73" spans="1:7" ht="21.6">
      <c r="A73" s="170">
        <v>62</v>
      </c>
      <c r="B73" s="83" t="s">
        <v>628</v>
      </c>
      <c r="C73" s="83" t="s">
        <v>1184</v>
      </c>
      <c r="D73" s="83" t="s">
        <v>25</v>
      </c>
      <c r="E73" s="84">
        <v>228</v>
      </c>
      <c r="F73" s="84"/>
      <c r="G73" s="84"/>
    </row>
    <row r="74" spans="1:7">
      <c r="A74" s="170">
        <v>63</v>
      </c>
      <c r="B74" s="83" t="s">
        <v>1185</v>
      </c>
      <c r="C74" s="83" t="s">
        <v>1186</v>
      </c>
      <c r="D74" s="83"/>
      <c r="E74" s="84">
        <v>1</v>
      </c>
      <c r="F74" s="84"/>
      <c r="G74" s="84"/>
    </row>
    <row r="75" spans="1:7">
      <c r="A75" s="170">
        <v>64</v>
      </c>
      <c r="B75" s="83" t="s">
        <v>1187</v>
      </c>
      <c r="C75" s="83" t="s">
        <v>1188</v>
      </c>
      <c r="D75" s="83" t="s">
        <v>1189</v>
      </c>
      <c r="E75" s="84">
        <v>37</v>
      </c>
      <c r="F75" s="84"/>
      <c r="G75" s="84"/>
    </row>
    <row r="76" spans="1:7">
      <c r="A76" s="170">
        <v>65</v>
      </c>
      <c r="B76" s="83" t="s">
        <v>1190</v>
      </c>
      <c r="C76" s="83" t="s">
        <v>1191</v>
      </c>
      <c r="D76" s="83" t="s">
        <v>1189</v>
      </c>
      <c r="E76" s="84">
        <v>15</v>
      </c>
      <c r="F76" s="84"/>
      <c r="G76" s="84"/>
    </row>
    <row r="77" spans="1:7">
      <c r="A77" s="170">
        <v>66</v>
      </c>
      <c r="B77" s="83" t="s">
        <v>1192</v>
      </c>
      <c r="C77" s="83" t="s">
        <v>1193</v>
      </c>
      <c r="D77" s="83" t="s">
        <v>1189</v>
      </c>
      <c r="E77" s="84">
        <v>15</v>
      </c>
      <c r="F77" s="84"/>
      <c r="G77" s="84"/>
    </row>
    <row r="78" spans="1:7">
      <c r="A78" s="170">
        <v>67</v>
      </c>
      <c r="B78" s="83" t="s">
        <v>1194</v>
      </c>
      <c r="C78" s="83" t="s">
        <v>1195</v>
      </c>
      <c r="D78" s="83" t="s">
        <v>1189</v>
      </c>
      <c r="E78" s="84">
        <v>120</v>
      </c>
      <c r="F78" s="84"/>
      <c r="G78" s="84"/>
    </row>
    <row r="79" spans="1:7">
      <c r="A79" s="170">
        <v>68</v>
      </c>
      <c r="B79" s="83" t="s">
        <v>1196</v>
      </c>
      <c r="C79" s="83" t="s">
        <v>1197</v>
      </c>
      <c r="D79" s="83" t="s">
        <v>1198</v>
      </c>
      <c r="E79" s="84">
        <v>15</v>
      </c>
      <c r="F79" s="84"/>
      <c r="G79" s="84"/>
    </row>
    <row r="80" spans="1:7" ht="21.6">
      <c r="A80" s="170">
        <v>69</v>
      </c>
      <c r="B80" s="83" t="s">
        <v>1199</v>
      </c>
      <c r="C80" s="83" t="s">
        <v>1200</v>
      </c>
      <c r="D80" s="83" t="s">
        <v>1201</v>
      </c>
      <c r="E80" s="84">
        <v>1</v>
      </c>
      <c r="F80" s="84"/>
      <c r="G80" s="84"/>
    </row>
    <row r="81" spans="1:7">
      <c r="A81" s="170">
        <v>70</v>
      </c>
      <c r="B81" s="83" t="s">
        <v>1202</v>
      </c>
      <c r="C81" s="83" t="s">
        <v>1203</v>
      </c>
      <c r="D81" s="83" t="s">
        <v>1201</v>
      </c>
      <c r="E81" s="84">
        <v>2</v>
      </c>
      <c r="F81" s="84"/>
      <c r="G81" s="84"/>
    </row>
    <row r="82" spans="1:7">
      <c r="A82" s="170">
        <v>71</v>
      </c>
      <c r="B82" s="83" t="s">
        <v>1204</v>
      </c>
      <c r="C82" s="83" t="s">
        <v>1205</v>
      </c>
      <c r="D82" s="83" t="s">
        <v>1201</v>
      </c>
      <c r="E82" s="84">
        <v>2</v>
      </c>
      <c r="F82" s="84"/>
      <c r="G82" s="84"/>
    </row>
    <row r="83" spans="1:7">
      <c r="A83" s="170">
        <v>72</v>
      </c>
      <c r="B83" s="83" t="s">
        <v>1206</v>
      </c>
      <c r="C83" s="83" t="s">
        <v>1207</v>
      </c>
      <c r="D83" s="83" t="s">
        <v>401</v>
      </c>
      <c r="E83" s="84">
        <v>0.47399999999999998</v>
      </c>
      <c r="F83" s="84"/>
      <c r="G83" s="84"/>
    </row>
    <row r="84" spans="1:7">
      <c r="A84" s="170">
        <v>73</v>
      </c>
      <c r="B84" s="83" t="s">
        <v>1208</v>
      </c>
      <c r="C84" s="83" t="s">
        <v>1209</v>
      </c>
      <c r="D84" s="83" t="s">
        <v>1201</v>
      </c>
      <c r="E84" s="84">
        <v>18</v>
      </c>
      <c r="F84" s="84"/>
      <c r="G84" s="84"/>
    </row>
    <row r="85" spans="1:7">
      <c r="A85" s="170">
        <v>74</v>
      </c>
      <c r="B85" s="83" t="s">
        <v>1210</v>
      </c>
      <c r="C85" s="83" t="s">
        <v>1211</v>
      </c>
      <c r="D85" s="83" t="s">
        <v>1201</v>
      </c>
      <c r="E85" s="84">
        <v>3</v>
      </c>
      <c r="F85" s="84"/>
      <c r="G85" s="84"/>
    </row>
    <row r="86" spans="1:7">
      <c r="A86" s="170">
        <v>75</v>
      </c>
      <c r="B86" s="83" t="s">
        <v>1212</v>
      </c>
      <c r="C86" s="83" t="s">
        <v>1213</v>
      </c>
      <c r="D86" s="83" t="s">
        <v>1189</v>
      </c>
      <c r="E86" s="84">
        <v>52</v>
      </c>
      <c r="F86" s="84"/>
      <c r="G86" s="84"/>
    </row>
    <row r="87" spans="1:7">
      <c r="A87" s="170">
        <v>76</v>
      </c>
      <c r="B87" s="83" t="s">
        <v>1214</v>
      </c>
      <c r="C87" s="83" t="s">
        <v>1215</v>
      </c>
      <c r="D87" s="83" t="s">
        <v>1189</v>
      </c>
      <c r="E87" s="84">
        <v>52</v>
      </c>
      <c r="F87" s="84"/>
      <c r="G87" s="84"/>
    </row>
    <row r="88" spans="1:7">
      <c r="A88" s="170">
        <v>77</v>
      </c>
      <c r="B88" s="83" t="s">
        <v>1216</v>
      </c>
      <c r="C88" s="83" t="s">
        <v>1217</v>
      </c>
      <c r="D88" s="83" t="s">
        <v>1198</v>
      </c>
      <c r="E88" s="84">
        <v>1</v>
      </c>
      <c r="F88" s="84"/>
      <c r="G88" s="84"/>
    </row>
    <row r="89" spans="1:7">
      <c r="A89" s="170">
        <v>78</v>
      </c>
      <c r="B89" s="83" t="s">
        <v>1218</v>
      </c>
      <c r="C89" s="83" t="s">
        <v>1186</v>
      </c>
      <c r="D89" s="83" t="s">
        <v>1198</v>
      </c>
      <c r="E89" s="84">
        <v>1</v>
      </c>
      <c r="F89" s="84"/>
      <c r="G89" s="84"/>
    </row>
    <row r="90" spans="1:7">
      <c r="A90" s="170">
        <v>79</v>
      </c>
      <c r="B90" s="83" t="s">
        <v>1219</v>
      </c>
      <c r="C90" s="83" t="s">
        <v>1220</v>
      </c>
      <c r="D90" s="83" t="s">
        <v>1198</v>
      </c>
      <c r="E90" s="84">
        <v>1</v>
      </c>
      <c r="F90" s="84"/>
      <c r="G90" s="84"/>
    </row>
    <row r="91" spans="1:7" ht="21.6">
      <c r="A91" s="170">
        <v>80</v>
      </c>
      <c r="B91" s="83" t="s">
        <v>1221</v>
      </c>
      <c r="C91" s="83" t="s">
        <v>1222</v>
      </c>
      <c r="D91" s="83" t="s">
        <v>70</v>
      </c>
      <c r="E91" s="84">
        <v>10</v>
      </c>
      <c r="F91" s="84"/>
      <c r="G91" s="84"/>
    </row>
    <row r="92" spans="1:7" ht="21.6">
      <c r="A92" s="170">
        <v>81</v>
      </c>
      <c r="B92" s="83" t="s">
        <v>1223</v>
      </c>
      <c r="C92" s="83" t="s">
        <v>1224</v>
      </c>
      <c r="D92" s="83" t="s">
        <v>127</v>
      </c>
      <c r="E92" s="84">
        <v>4</v>
      </c>
      <c r="F92" s="84"/>
      <c r="G92" s="84"/>
    </row>
    <row r="93" spans="1:7">
      <c r="A93" s="170">
        <v>82</v>
      </c>
      <c r="B93" s="83" t="s">
        <v>1225</v>
      </c>
      <c r="C93" s="83" t="s">
        <v>1226</v>
      </c>
      <c r="D93" s="83" t="s">
        <v>1201</v>
      </c>
      <c r="E93" s="84">
        <v>1</v>
      </c>
      <c r="F93" s="84"/>
      <c r="G93" s="84"/>
    </row>
    <row r="94" spans="1:7" ht="21.6">
      <c r="A94" s="170">
        <v>83</v>
      </c>
      <c r="B94" s="83" t="s">
        <v>1227</v>
      </c>
      <c r="C94" s="83" t="s">
        <v>1228</v>
      </c>
      <c r="D94" s="83" t="s">
        <v>1201</v>
      </c>
      <c r="E94" s="84">
        <v>2</v>
      </c>
      <c r="F94" s="84"/>
      <c r="G94" s="84"/>
    </row>
    <row r="95" spans="1:7" ht="21.6">
      <c r="A95" s="170">
        <v>84</v>
      </c>
      <c r="B95" s="83" t="s">
        <v>1229</v>
      </c>
      <c r="C95" s="83" t="s">
        <v>1230</v>
      </c>
      <c r="D95" s="83" t="s">
        <v>1201</v>
      </c>
      <c r="E95" s="84">
        <v>4</v>
      </c>
      <c r="F95" s="84"/>
      <c r="G95" s="84"/>
    </row>
    <row r="96" spans="1:7" ht="21.6">
      <c r="A96" s="170">
        <v>85</v>
      </c>
      <c r="B96" s="83" t="s">
        <v>1231</v>
      </c>
      <c r="C96" s="83" t="s">
        <v>1232</v>
      </c>
      <c r="D96" s="83" t="s">
        <v>1201</v>
      </c>
      <c r="E96" s="84">
        <v>2</v>
      </c>
      <c r="F96" s="84"/>
      <c r="G96" s="84"/>
    </row>
    <row r="97" spans="1:7">
      <c r="A97" s="170">
        <v>86</v>
      </c>
      <c r="B97" s="83" t="s">
        <v>1233</v>
      </c>
      <c r="C97" s="83" t="s">
        <v>1234</v>
      </c>
      <c r="D97" s="83" t="s">
        <v>1201</v>
      </c>
      <c r="E97" s="84">
        <v>2</v>
      </c>
      <c r="F97" s="84"/>
      <c r="G97" s="84"/>
    </row>
    <row r="98" spans="1:7">
      <c r="A98" s="170">
        <v>87</v>
      </c>
      <c r="B98" s="83" t="s">
        <v>1235</v>
      </c>
      <c r="C98" s="83" t="s">
        <v>1236</v>
      </c>
      <c r="D98" s="83" t="s">
        <v>1201</v>
      </c>
      <c r="E98" s="84">
        <v>2</v>
      </c>
      <c r="F98" s="84"/>
      <c r="G98" s="84"/>
    </row>
    <row r="99" spans="1:7">
      <c r="A99" s="170">
        <v>88</v>
      </c>
      <c r="B99" s="83" t="s">
        <v>1237</v>
      </c>
      <c r="C99" s="83" t="s">
        <v>1238</v>
      </c>
      <c r="D99" s="83" t="s">
        <v>1201</v>
      </c>
      <c r="E99" s="84">
        <v>2</v>
      </c>
      <c r="F99" s="84"/>
      <c r="G99" s="84"/>
    </row>
    <row r="100" spans="1:7">
      <c r="A100" s="170">
        <v>89</v>
      </c>
      <c r="B100" s="83" t="s">
        <v>1239</v>
      </c>
      <c r="C100" s="83" t="s">
        <v>1240</v>
      </c>
      <c r="D100" s="83" t="s">
        <v>1201</v>
      </c>
      <c r="E100" s="84">
        <v>3</v>
      </c>
      <c r="F100" s="84"/>
      <c r="G100" s="84"/>
    </row>
    <row r="101" spans="1:7">
      <c r="A101" s="170">
        <v>90</v>
      </c>
      <c r="B101" s="83" t="s">
        <v>1241</v>
      </c>
      <c r="C101" s="83" t="s">
        <v>1242</v>
      </c>
      <c r="D101" s="83" t="s">
        <v>1201</v>
      </c>
      <c r="E101" s="84">
        <v>12</v>
      </c>
      <c r="F101" s="84"/>
      <c r="G101" s="84"/>
    </row>
    <row r="102" spans="1:7">
      <c r="A102" s="170">
        <v>91</v>
      </c>
      <c r="B102" s="83" t="s">
        <v>1243</v>
      </c>
      <c r="C102" s="83" t="s">
        <v>1244</v>
      </c>
      <c r="D102" s="83" t="s">
        <v>1201</v>
      </c>
      <c r="E102" s="84">
        <v>24</v>
      </c>
      <c r="F102" s="84"/>
      <c r="G102" s="84"/>
    </row>
    <row r="103" spans="1:7" ht="22.2" thickBot="1">
      <c r="A103" s="167">
        <v>92</v>
      </c>
      <c r="B103" s="78" t="s">
        <v>1245</v>
      </c>
      <c r="C103" s="78" t="s">
        <v>1246</v>
      </c>
      <c r="D103" s="78" t="s">
        <v>401</v>
      </c>
      <c r="E103" s="79">
        <v>0.32400000000000001</v>
      </c>
      <c r="F103" s="79"/>
      <c r="G103" s="79"/>
    </row>
    <row r="104" spans="1:7" ht="15" thickBot="1">
      <c r="A104" s="165">
        <v>93</v>
      </c>
      <c r="B104" s="93" t="s">
        <v>1247</v>
      </c>
      <c r="C104" s="93" t="s">
        <v>1248</v>
      </c>
      <c r="D104" s="93" t="s">
        <v>70</v>
      </c>
      <c r="E104" s="94">
        <v>324</v>
      </c>
      <c r="F104" s="94"/>
      <c r="G104" s="94"/>
    </row>
    <row r="105" spans="1:7">
      <c r="A105" s="166">
        <v>94</v>
      </c>
      <c r="B105" s="73" t="s">
        <v>1249</v>
      </c>
      <c r="C105" s="73" t="s">
        <v>1250</v>
      </c>
      <c r="D105" s="73" t="s">
        <v>1201</v>
      </c>
      <c r="E105" s="74">
        <v>1</v>
      </c>
      <c r="F105" s="74"/>
      <c r="G105" s="74"/>
    </row>
    <row r="106" spans="1:7" ht="21.6">
      <c r="A106" s="170">
        <v>95</v>
      </c>
      <c r="B106" s="83" t="s">
        <v>1251</v>
      </c>
      <c r="C106" s="83" t="s">
        <v>1252</v>
      </c>
      <c r="D106" s="83" t="s">
        <v>1201</v>
      </c>
      <c r="E106" s="84">
        <v>10</v>
      </c>
      <c r="F106" s="84"/>
      <c r="G106" s="84"/>
    </row>
    <row r="107" spans="1:7">
      <c r="A107" s="170">
        <v>96</v>
      </c>
      <c r="B107" s="83" t="s">
        <v>1253</v>
      </c>
      <c r="C107" s="83" t="s">
        <v>1254</v>
      </c>
      <c r="D107" s="83" t="s">
        <v>1201</v>
      </c>
      <c r="E107" s="84">
        <v>10</v>
      </c>
      <c r="F107" s="84"/>
      <c r="G107" s="84"/>
    </row>
    <row r="108" spans="1:7" ht="21.6">
      <c r="A108" s="170">
        <v>97</v>
      </c>
      <c r="B108" s="83" t="s">
        <v>1255</v>
      </c>
      <c r="C108" s="83" t="s">
        <v>1256</v>
      </c>
      <c r="D108" s="83" t="s">
        <v>1201</v>
      </c>
      <c r="E108" s="84">
        <v>1</v>
      </c>
      <c r="F108" s="84"/>
      <c r="G108" s="84"/>
    </row>
    <row r="109" spans="1:7" ht="21.6">
      <c r="A109" s="170">
        <v>98</v>
      </c>
      <c r="B109" s="83" t="s">
        <v>1257</v>
      </c>
      <c r="C109" s="83" t="s">
        <v>1258</v>
      </c>
      <c r="D109" s="83" t="s">
        <v>1201</v>
      </c>
      <c r="E109" s="84">
        <v>1</v>
      </c>
      <c r="F109" s="84"/>
      <c r="G109" s="84"/>
    </row>
    <row r="110" spans="1:7">
      <c r="A110" s="170">
        <v>99</v>
      </c>
      <c r="B110" s="83" t="s">
        <v>1259</v>
      </c>
      <c r="C110" s="83" t="s">
        <v>1260</v>
      </c>
      <c r="D110" s="83" t="s">
        <v>70</v>
      </c>
      <c r="E110" s="84">
        <v>12</v>
      </c>
      <c r="F110" s="84"/>
      <c r="G110" s="84"/>
    </row>
    <row r="111" spans="1:7">
      <c r="A111" s="170">
        <v>100</v>
      </c>
      <c r="B111" s="83" t="s">
        <v>1113</v>
      </c>
      <c r="C111" s="83" t="s">
        <v>1114</v>
      </c>
      <c r="D111" s="83" t="s">
        <v>127</v>
      </c>
      <c r="E111" s="84">
        <v>1</v>
      </c>
      <c r="F111" s="84"/>
      <c r="G111" s="84"/>
    </row>
    <row r="112" spans="1:7" ht="21.6">
      <c r="A112" s="170">
        <v>101</v>
      </c>
      <c r="B112" s="83" t="s">
        <v>1261</v>
      </c>
      <c r="C112" s="83" t="s">
        <v>1262</v>
      </c>
      <c r="D112" s="83" t="s">
        <v>1201</v>
      </c>
      <c r="E112" s="84">
        <v>4</v>
      </c>
      <c r="F112" s="84"/>
      <c r="G112" s="84"/>
    </row>
    <row r="113" spans="1:7" ht="21.6">
      <c r="A113" s="170">
        <v>102</v>
      </c>
      <c r="B113" s="83" t="s">
        <v>1263</v>
      </c>
      <c r="C113" s="83" t="s">
        <v>1264</v>
      </c>
      <c r="D113" s="83" t="s">
        <v>1201</v>
      </c>
      <c r="E113" s="84">
        <v>2</v>
      </c>
      <c r="F113" s="84"/>
      <c r="G113" s="84"/>
    </row>
    <row r="114" spans="1:7">
      <c r="A114" s="170">
        <v>103</v>
      </c>
      <c r="B114" s="83" t="s">
        <v>1265</v>
      </c>
      <c r="C114" s="83" t="s">
        <v>1266</v>
      </c>
      <c r="D114" s="83" t="s">
        <v>127</v>
      </c>
      <c r="E114" s="84">
        <v>1</v>
      </c>
      <c r="F114" s="84"/>
      <c r="G114" s="84"/>
    </row>
    <row r="115" spans="1:7" ht="21.6">
      <c r="A115" s="170">
        <v>104</v>
      </c>
      <c r="B115" s="83" t="s">
        <v>1267</v>
      </c>
      <c r="C115" s="83" t="s">
        <v>1268</v>
      </c>
      <c r="D115" s="83" t="s">
        <v>70</v>
      </c>
      <c r="E115" s="84">
        <v>21</v>
      </c>
      <c r="F115" s="84"/>
      <c r="G115" s="84"/>
    </row>
    <row r="116" spans="1:7" ht="21.6">
      <c r="A116" s="170">
        <v>105</v>
      </c>
      <c r="B116" s="83" t="s">
        <v>1269</v>
      </c>
      <c r="C116" s="83" t="s">
        <v>1270</v>
      </c>
      <c r="D116" s="83" t="s">
        <v>70</v>
      </c>
      <c r="E116" s="84">
        <v>33</v>
      </c>
      <c r="F116" s="84"/>
      <c r="G116" s="84"/>
    </row>
    <row r="117" spans="1:7" ht="15" thickBot="1">
      <c r="A117" s="167">
        <v>106</v>
      </c>
      <c r="B117" s="78" t="s">
        <v>1271</v>
      </c>
      <c r="C117" s="78" t="s">
        <v>1272</v>
      </c>
      <c r="D117" s="78" t="s">
        <v>1189</v>
      </c>
      <c r="E117" s="79">
        <v>104</v>
      </c>
      <c r="F117" s="79"/>
      <c r="G117" s="79"/>
    </row>
    <row r="118" spans="1:7" ht="21.6">
      <c r="A118" s="168">
        <v>107</v>
      </c>
      <c r="B118" s="58" t="s">
        <v>1273</v>
      </c>
      <c r="C118" s="58" t="s">
        <v>1274</v>
      </c>
      <c r="D118" s="58" t="s">
        <v>70</v>
      </c>
      <c r="E118" s="59">
        <v>18</v>
      </c>
      <c r="F118" s="59"/>
      <c r="G118" s="59"/>
    </row>
    <row r="119" spans="1:7" ht="21.6">
      <c r="A119" s="171">
        <v>108</v>
      </c>
      <c r="B119" s="63" t="s">
        <v>1275</v>
      </c>
      <c r="C119" s="63" t="s">
        <v>1276</v>
      </c>
      <c r="D119" s="63" t="s">
        <v>1277</v>
      </c>
      <c r="E119" s="64">
        <v>2</v>
      </c>
      <c r="F119" s="64"/>
      <c r="G119" s="64"/>
    </row>
    <row r="120" spans="1:7" ht="21.6">
      <c r="A120" s="171">
        <v>109</v>
      </c>
      <c r="B120" s="63" t="s">
        <v>1278</v>
      </c>
      <c r="C120" s="63" t="s">
        <v>1279</v>
      </c>
      <c r="D120" s="63" t="s">
        <v>1277</v>
      </c>
      <c r="E120" s="64">
        <v>3</v>
      </c>
      <c r="F120" s="64"/>
      <c r="G120" s="64"/>
    </row>
    <row r="121" spans="1:7" ht="21.6">
      <c r="A121" s="171">
        <v>110</v>
      </c>
      <c r="B121" s="63" t="s">
        <v>1280</v>
      </c>
      <c r="C121" s="63" t="s">
        <v>1281</v>
      </c>
      <c r="D121" s="63" t="s">
        <v>1277</v>
      </c>
      <c r="E121" s="64">
        <v>2</v>
      </c>
      <c r="F121" s="64"/>
      <c r="G121" s="64"/>
    </row>
    <row r="122" spans="1:7" ht="21.6">
      <c r="A122" s="171">
        <v>111</v>
      </c>
      <c r="B122" s="63" t="s">
        <v>1282</v>
      </c>
      <c r="C122" s="63" t="s">
        <v>1283</v>
      </c>
      <c r="D122" s="63" t="s">
        <v>1277</v>
      </c>
      <c r="E122" s="64">
        <v>3</v>
      </c>
      <c r="F122" s="64"/>
      <c r="G122" s="64"/>
    </row>
    <row r="123" spans="1:7">
      <c r="A123" s="171">
        <v>112</v>
      </c>
      <c r="B123" s="63" t="s">
        <v>1284</v>
      </c>
      <c r="C123" s="63" t="s">
        <v>1285</v>
      </c>
      <c r="D123" s="63" t="s">
        <v>1286</v>
      </c>
      <c r="E123" s="64">
        <v>2</v>
      </c>
      <c r="F123" s="64"/>
      <c r="G123" s="64"/>
    </row>
    <row r="124" spans="1:7">
      <c r="A124" s="171">
        <v>113</v>
      </c>
      <c r="B124" s="63" t="s">
        <v>1287</v>
      </c>
      <c r="C124" s="63" t="s">
        <v>1288</v>
      </c>
      <c r="D124" s="63" t="s">
        <v>127</v>
      </c>
      <c r="E124" s="64">
        <v>1</v>
      </c>
      <c r="F124" s="64"/>
      <c r="G124" s="64"/>
    </row>
    <row r="125" spans="1:7">
      <c r="A125" s="171">
        <v>114</v>
      </c>
      <c r="B125" s="63" t="s">
        <v>1289</v>
      </c>
      <c r="C125" s="63" t="s">
        <v>1290</v>
      </c>
      <c r="D125" s="63" t="s">
        <v>70</v>
      </c>
      <c r="E125" s="64">
        <v>27</v>
      </c>
      <c r="F125" s="64"/>
      <c r="G125" s="64"/>
    </row>
    <row r="126" spans="1:7">
      <c r="A126" s="171">
        <v>115</v>
      </c>
      <c r="B126" s="63" t="s">
        <v>1289</v>
      </c>
      <c r="C126" s="63" t="s">
        <v>1291</v>
      </c>
      <c r="D126" s="63" t="s">
        <v>70</v>
      </c>
      <c r="E126" s="64">
        <v>33</v>
      </c>
      <c r="F126" s="64"/>
      <c r="G126" s="64"/>
    </row>
    <row r="127" spans="1:7">
      <c r="A127" s="171">
        <v>116</v>
      </c>
      <c r="B127" s="63" t="s">
        <v>1292</v>
      </c>
      <c r="C127" s="63" t="s">
        <v>1293</v>
      </c>
      <c r="D127" s="63" t="s">
        <v>127</v>
      </c>
      <c r="E127" s="64">
        <v>12</v>
      </c>
      <c r="F127" s="64"/>
      <c r="G127" s="64"/>
    </row>
    <row r="128" spans="1:7">
      <c r="A128" s="171">
        <v>117</v>
      </c>
      <c r="B128" s="63" t="s">
        <v>1294</v>
      </c>
      <c r="C128" s="63" t="s">
        <v>1295</v>
      </c>
      <c r="D128" s="63" t="s">
        <v>127</v>
      </c>
      <c r="E128" s="64">
        <v>8</v>
      </c>
      <c r="F128" s="64"/>
      <c r="G128" s="64"/>
    </row>
    <row r="129" spans="1:7" ht="21.6">
      <c r="A129" s="171">
        <v>118</v>
      </c>
      <c r="B129" s="63" t="s">
        <v>1296</v>
      </c>
      <c r="C129" s="63" t="s">
        <v>1297</v>
      </c>
      <c r="D129" s="63" t="s">
        <v>127</v>
      </c>
      <c r="E129" s="64">
        <v>3</v>
      </c>
      <c r="F129" s="64"/>
      <c r="G129" s="64"/>
    </row>
    <row r="130" spans="1:7" ht="21.6">
      <c r="A130" s="171">
        <v>119</v>
      </c>
      <c r="B130" s="63" t="s">
        <v>1298</v>
      </c>
      <c r="C130" s="63" t="s">
        <v>1299</v>
      </c>
      <c r="D130" s="63" t="s">
        <v>127</v>
      </c>
      <c r="E130" s="64">
        <v>3</v>
      </c>
      <c r="F130" s="64"/>
      <c r="G130" s="64"/>
    </row>
    <row r="131" spans="1:7">
      <c r="A131" s="171">
        <v>120</v>
      </c>
      <c r="B131" s="63" t="s">
        <v>1300</v>
      </c>
      <c r="C131" s="63" t="s">
        <v>1301</v>
      </c>
      <c r="D131" s="63" t="s">
        <v>340</v>
      </c>
      <c r="E131" s="64">
        <v>12</v>
      </c>
      <c r="F131" s="64"/>
      <c r="G131" s="64"/>
    </row>
    <row r="132" spans="1:7">
      <c r="A132" s="171">
        <v>121</v>
      </c>
      <c r="B132" s="63" t="s">
        <v>1302</v>
      </c>
      <c r="C132" s="63" t="s">
        <v>1303</v>
      </c>
      <c r="D132" s="63" t="s">
        <v>340</v>
      </c>
      <c r="E132" s="64">
        <v>12</v>
      </c>
      <c r="F132" s="64"/>
      <c r="G132" s="64"/>
    </row>
    <row r="133" spans="1:7">
      <c r="A133" s="171">
        <v>122</v>
      </c>
      <c r="B133" s="63" t="s">
        <v>1304</v>
      </c>
      <c r="C133" s="63" t="s">
        <v>1305</v>
      </c>
      <c r="D133" s="63" t="s">
        <v>127</v>
      </c>
      <c r="E133" s="64">
        <v>4</v>
      </c>
      <c r="F133" s="64"/>
      <c r="G133" s="64"/>
    </row>
    <row r="134" spans="1:7">
      <c r="A134" s="171">
        <v>123</v>
      </c>
      <c r="B134" s="63" t="s">
        <v>1306</v>
      </c>
      <c r="C134" s="63" t="s">
        <v>1307</v>
      </c>
      <c r="D134" s="63" t="s">
        <v>127</v>
      </c>
      <c r="E134" s="64">
        <v>2</v>
      </c>
      <c r="F134" s="64"/>
      <c r="G134" s="64"/>
    </row>
    <row r="135" spans="1:7">
      <c r="A135" s="171">
        <v>124</v>
      </c>
      <c r="B135" s="63" t="s">
        <v>1308</v>
      </c>
      <c r="C135" s="63" t="s">
        <v>1116</v>
      </c>
      <c r="D135" s="63" t="s">
        <v>127</v>
      </c>
      <c r="E135" s="64">
        <v>1</v>
      </c>
      <c r="F135" s="64"/>
      <c r="G135" s="64"/>
    </row>
    <row r="136" spans="1:7">
      <c r="A136" s="171">
        <v>125</v>
      </c>
      <c r="B136" s="63" t="s">
        <v>1309</v>
      </c>
      <c r="C136" s="63" t="s">
        <v>1310</v>
      </c>
      <c r="D136" s="63" t="s">
        <v>127</v>
      </c>
      <c r="E136" s="64">
        <v>1</v>
      </c>
      <c r="F136" s="64"/>
      <c r="G136" s="64"/>
    </row>
    <row r="137" spans="1:7">
      <c r="A137" s="171">
        <v>126</v>
      </c>
      <c r="B137" s="63" t="s">
        <v>1311</v>
      </c>
      <c r="C137" s="63" t="s">
        <v>1312</v>
      </c>
      <c r="D137" s="63" t="s">
        <v>127</v>
      </c>
      <c r="E137" s="64">
        <v>4</v>
      </c>
      <c r="F137" s="64"/>
      <c r="G137" s="64"/>
    </row>
    <row r="138" spans="1:7">
      <c r="A138" s="171">
        <v>127</v>
      </c>
      <c r="B138" s="63" t="s">
        <v>1313</v>
      </c>
      <c r="C138" s="63" t="s">
        <v>1314</v>
      </c>
      <c r="D138" s="63" t="s">
        <v>127</v>
      </c>
      <c r="E138" s="64">
        <v>1</v>
      </c>
      <c r="F138" s="64"/>
      <c r="G138" s="64"/>
    </row>
    <row r="139" spans="1:7">
      <c r="A139" s="171">
        <v>128</v>
      </c>
      <c r="B139" s="63" t="s">
        <v>1315</v>
      </c>
      <c r="C139" s="63" t="s">
        <v>1316</v>
      </c>
      <c r="D139" s="63" t="s">
        <v>127</v>
      </c>
      <c r="E139" s="64">
        <v>1</v>
      </c>
      <c r="F139" s="64"/>
      <c r="G139" s="64"/>
    </row>
    <row r="140" spans="1:7" ht="21.6">
      <c r="A140" s="171">
        <v>129</v>
      </c>
      <c r="B140" s="63" t="s">
        <v>1317</v>
      </c>
      <c r="C140" s="63" t="s">
        <v>1318</v>
      </c>
      <c r="D140" s="63" t="s">
        <v>1201</v>
      </c>
      <c r="E140" s="64">
        <v>4</v>
      </c>
      <c r="F140" s="64"/>
      <c r="G140" s="64"/>
    </row>
    <row r="141" spans="1:7">
      <c r="A141" s="171">
        <v>130</v>
      </c>
      <c r="B141" s="63" t="s">
        <v>1319</v>
      </c>
      <c r="C141" s="63" t="s">
        <v>1320</v>
      </c>
      <c r="D141" s="63" t="s">
        <v>127</v>
      </c>
      <c r="E141" s="64">
        <v>3</v>
      </c>
      <c r="F141" s="64"/>
      <c r="G141" s="64"/>
    </row>
    <row r="142" spans="1:7" ht="15" thickBot="1">
      <c r="A142" s="169">
        <v>131</v>
      </c>
      <c r="B142" s="68" t="s">
        <v>1321</v>
      </c>
      <c r="C142" s="68" t="s">
        <v>1322</v>
      </c>
      <c r="D142" s="68" t="s">
        <v>127</v>
      </c>
      <c r="E142" s="69">
        <v>3</v>
      </c>
      <c r="F142" s="69"/>
      <c r="G142" s="69"/>
    </row>
    <row r="143" spans="1:7" ht="21.6">
      <c r="A143" s="166">
        <v>132</v>
      </c>
      <c r="B143" s="73" t="s">
        <v>1323</v>
      </c>
      <c r="C143" s="73" t="s">
        <v>1324</v>
      </c>
      <c r="D143" s="73" t="s">
        <v>1201</v>
      </c>
      <c r="E143" s="74">
        <v>1</v>
      </c>
      <c r="F143" s="74"/>
      <c r="G143" s="74"/>
    </row>
    <row r="144" spans="1:7" ht="21.6">
      <c r="A144" s="170">
        <v>133</v>
      </c>
      <c r="B144" s="83" t="s">
        <v>1182</v>
      </c>
      <c r="C144" s="83" t="s">
        <v>1183</v>
      </c>
      <c r="D144" s="83" t="s">
        <v>36</v>
      </c>
      <c r="E144" s="84">
        <v>3.02</v>
      </c>
      <c r="F144" s="84"/>
      <c r="G144" s="84"/>
    </row>
    <row r="145" spans="1:7" ht="15" thickBot="1">
      <c r="A145" s="167">
        <v>134</v>
      </c>
      <c r="B145" s="78" t="s">
        <v>1325</v>
      </c>
      <c r="C145" s="78" t="s">
        <v>1326</v>
      </c>
      <c r="D145" s="78" t="s">
        <v>36</v>
      </c>
      <c r="E145" s="79">
        <v>3.02</v>
      </c>
      <c r="F145" s="79"/>
      <c r="G145" s="79"/>
    </row>
    <row r="146" spans="1:7" ht="22.2" thickBot="1">
      <c r="A146" s="165">
        <v>135</v>
      </c>
      <c r="B146" s="93" t="s">
        <v>1327</v>
      </c>
      <c r="C146" s="93" t="s">
        <v>1328</v>
      </c>
      <c r="D146" s="93" t="s">
        <v>36</v>
      </c>
      <c r="E146" s="94">
        <v>2.85</v>
      </c>
      <c r="F146" s="94"/>
      <c r="G146" s="94"/>
    </row>
    <row r="147" spans="1:7" ht="15" thickBot="1">
      <c r="A147" s="164">
        <v>136</v>
      </c>
      <c r="B147" s="43" t="s">
        <v>1194</v>
      </c>
      <c r="C147" s="43" t="s">
        <v>1195</v>
      </c>
      <c r="D147" s="43" t="s">
        <v>1189</v>
      </c>
      <c r="E147" s="44">
        <v>24</v>
      </c>
      <c r="F147" s="44"/>
      <c r="G147" s="44"/>
    </row>
    <row r="148" spans="1:7">
      <c r="A148" s="172"/>
      <c r="B148" s="113"/>
      <c r="C148" s="113" t="s">
        <v>122</v>
      </c>
      <c r="D148" s="113"/>
      <c r="E148" s="114"/>
      <c r="F148" s="114"/>
      <c r="G148" s="114"/>
    </row>
  </sheetData>
  <mergeCells count="1"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1-2</vt:lpstr>
      <vt:lpstr>2-3</vt:lpstr>
      <vt:lpstr>4</vt:lpstr>
      <vt:lpstr>5-6</vt:lpstr>
      <vt:lpstr>7-8-9</vt:lpstr>
      <vt:lpstr>10</vt:lpstr>
      <vt:lpstr>11-12</vt:lpstr>
      <vt:lpstr>konečné terénne</vt:lpstr>
      <vt:lpstr>cyklistická</vt:lpstr>
      <vt:lpstr>zmena signálnych</vt:lpstr>
      <vt:lpstr>PZZ</vt:lpstr>
      <vt:lpstr>prekládka</vt:lpstr>
    </vt:vector>
  </TitlesOfParts>
  <Company>MZ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KM</cp:lastModifiedBy>
  <dcterms:created xsi:type="dcterms:W3CDTF">2018-08-20T11:01:06Z</dcterms:created>
  <dcterms:modified xsi:type="dcterms:W3CDTF">2018-08-23T08:10:52Z</dcterms:modified>
</cp:coreProperties>
</file>