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595" activeTab="0"/>
  </bookViews>
  <sheets>
    <sheet name="List2" sheetId="1" r:id="rId1"/>
  </sheets>
  <definedNames/>
  <calcPr fullCalcOnLoad="1"/>
</workbook>
</file>

<file path=xl/sharedStrings.xml><?xml version="1.0" encoding="utf-8"?>
<sst xmlns="http://schemas.openxmlformats.org/spreadsheetml/2006/main" count="148" uniqueCount="117">
  <si>
    <t>Suma spolu bez DPH</t>
  </si>
  <si>
    <t>Suma spolu s DPH</t>
  </si>
  <si>
    <t>DPH 20 %</t>
  </si>
  <si>
    <t>Obchodné meno / názov:</t>
  </si>
  <si>
    <t>Adresa sídla / miesta podnikania:</t>
  </si>
  <si>
    <t>IČO:</t>
  </si>
  <si>
    <t>Dátum:</t>
  </si>
  <si>
    <t>názov položky</t>
  </si>
  <si>
    <t>MJ</t>
  </si>
  <si>
    <t>počet MJ</t>
  </si>
  <si>
    <t>cena za MJ bez DPH</t>
  </si>
  <si>
    <t>cena spolu bez DPH</t>
  </si>
  <si>
    <t>Identifikácia uchádzača</t>
  </si>
  <si>
    <t>cena za MJ s DPH</t>
  </si>
  <si>
    <t>cena spolu s DPH</t>
  </si>
  <si>
    <t>Cena: Celková cena v €</t>
  </si>
  <si>
    <t>1.</t>
  </si>
  <si>
    <t xml:space="preserve">Predmet obstarávania: </t>
  </si>
  <si>
    <r>
      <t>"Špecifikácia - cenový formulár"</t>
    </r>
    <r>
      <rPr>
        <b/>
        <sz val="14"/>
        <color indexed="8"/>
        <rFont val="Arial"/>
        <family val="2"/>
      </rPr>
      <t xml:space="preserve"> </t>
    </r>
  </si>
  <si>
    <t>Názov projektu:</t>
  </si>
  <si>
    <t>Kus</t>
  </si>
  <si>
    <t xml:space="preserve"> </t>
  </si>
  <si>
    <t>Teplený akumulátor</t>
  </si>
  <si>
    <t>Akumulačné nádrže 1000 l s príslušenstvom - mikrokogeneračná jednotka:
nádrže 1000 l 2ks , izolácia, obal, expanzná nádoba, prečerpávacia el. jednotka, regulácia diferencie, pripojovacie a prepojovacie potrubia, regulácia, ovládanie</t>
  </si>
  <si>
    <t>Univerzálna sada k vakuovaniu a plneniu tepel. Čerpadiel</t>
  </si>
  <si>
    <t>2.</t>
  </si>
  <si>
    <t>Zariadenie na automatické plnenie a vákuovanie klimatizácii a tepelných čerpadiel. 
Tlaková stálosť: 70 - 80 bar,
Hmotnosť max 18kg, 
Konečný tlak: min 10-2 mbar 
nosnosť váhy do min. 95kg, 
sací výkon min. 41l/min., 
dodávať s kompletnou sadou (tlakové hadice, guľový ventil, min. 2x adaptér na fľašu, redukcia min. 1/4˝ SAE – 5/16˝, číslicová váha do min. 95kg,automatické ovládanie, tlakový a vákuový spínač, minerálny olej)</t>
  </si>
  <si>
    <t>Expander k rozširovaniu a kalibrácii mäkkých a polotvrdých trubiek s priemerom 8 - 42 mm (5/16 - 1.3 / 4 "), rovnako ako k vytváraniu redukcií.</t>
  </si>
  <si>
    <t>presné nastavenie kapilárnej škáry
pevné a ľahké hliníkové telo, dlhá ramená, extra dlhé segmenty, vnútorná lomená páka, 
sada pre priemer 8, 10, 12, 14, 15, 16, 18, 20, 22, 28, 32, 35, 38, 40, 42mm</t>
  </si>
  <si>
    <t>Strojná priemyselná vŕtačko-frézka</t>
  </si>
  <si>
    <t xml:space="preserve">Technické údaje: Strojné priemyselná vŕtačko-frézka 
Napätie: 230V alebo 400V Výkon: 40% [W] 1,5 KW, otáčky: 12 rýchlostná, 75-3200 ot. / min Maximálny priemer vŕtania: min. 40mm. Maximálny priemer závitovanie 32mm. Maximálny priemer. frézovania: 80 mm. Rozmery stola min. : 800 x 240 mm. Posuv stola min. : 550x170 mm .Rozmery: min. 960x740x1160 bez spodného podstavca. Kužeľ vretena MK-4. Vzdialenosť vretena k stolu mm. 60 ÷ 485,  Zdvih pinoly min. : 120 mm., naklápacia hlava min. +-60st., výškové nastavenie frézovacej hlavy min. 420mm, LED pracovné osvetlenie, digitálne zobrazenie zdvihu pinoly. Váha mx. : 289 kg
Požadované príslušenstvo: podstavec s vaňou na triesky, automatický posuv frézovacieho stola, sada kuželových vrtákov 9 dielov MK2/3, 14,5-30mm, otočný strojný zverák 160, stôl horizontál-vertikál kruhový, frézy na drážky T, TiN 9 dielná sada, frézy rybinové, TiN, sada 5-dielna, frézy stopkové TiN, S-20 mm, sada 20 dielov, náradie upínacie sada 50 dielov 14mm, M12, chladiaca kvapalina 5kg, paralelné podložky sada 28 dielov
</t>
  </si>
  <si>
    <t>Plynový detektor</t>
  </si>
  <si>
    <t>detektor výbušných plynov CH4, C3H8, H2 s displejom, s predĺžením (ohybným krkom), akubatériou a sieťovým adaptérom na dobíjanie,   
Merací rozsah Metán, 0 ppm ... 2,5 obj. % CH4, 
Merací rozsah Propán 0 ppm ... 1,0 obj. % C3H8, 
Merací rozsah Vodík, 0 ppm ... 2,0 obj. % H2, 
Spodný prah – rozlíšiteľnosti 1 ppm, rozlíšenie 1 ppm / 0,1 obj. %, zobrazenie ppm, hmotnosť max 200g, príslušenstvo kufríková sada kalibračných vzoriek plynov plus inertny plyn na prefuknutie</t>
  </si>
  <si>
    <t>Hliníkové pojazdné lešenie</t>
  </si>
  <si>
    <t xml:space="preserve">nastaviteľné, možnosť kúpy aj jednotlivych dielov, vysoka pevnosť pri malej váhe, otáčateľne, brzdené kolesa uľahčujú presúvanie, pri využiti medzipodlažiek, musia byť vybavene zaražkami a dvojtyčovymi zabradliami, Maximálna zaťažiteľnosť 200 kg/m2. Popis zostavy: Zvislý rám 2 x 1,3 m, hliník, zvislý rám 1 x 1,3 m, hliník, podlaha s dverami 2,5 m, hliník, podlaha 2,5 m, hliník, zábradlie 2,5 m, hliník. (čierne), uhlopriečne stužidlo 2,64 m, hliník. (červené), stabilizátor, hliník, zarážka 2,5 m (Alu-Mobil), zarážka 1,3 m, výškovo nastaviteľné koleso, pozink. </t>
  </si>
  <si>
    <t>Univerzálna fréza + podstavec</t>
  </si>
  <si>
    <t>Sústruh na kov</t>
  </si>
  <si>
    <t>Stolová navíjačka cievok</t>
  </si>
  <si>
    <t>navíjačka cievok s digitálnym riadením pre poloautomatickú prevádzku. Možnosť spracovať vzduchové cievky, cievky z plastu alebo cievky na železnom jadre., pamät pre min. 990 programových jednotiek, programovateľné jednotlivo alebo v bloku pre rôzne postupnosti navíjania, hĺbka drôtu 0,02–3,0 mm, priemer cievky 200 mm (max), šírka vinutia 300 mm (max)</t>
  </si>
  <si>
    <t>3.</t>
  </si>
  <si>
    <t>4.</t>
  </si>
  <si>
    <t>5.</t>
  </si>
  <si>
    <t>6.</t>
  </si>
  <si>
    <t>7.</t>
  </si>
  <si>
    <t>8.</t>
  </si>
  <si>
    <t>9.</t>
  </si>
  <si>
    <t>Trojfázová elektrocentrála</t>
  </si>
  <si>
    <t>Trojfázová benzínová elektrocentrála s výkonom min. 9 kVA/400V,  výkon motora min. 8kW, objem min. 380cm3, max. spotreba pri 75% zaťažení, 2,2l, hmotnosť max. 80kg</t>
  </si>
  <si>
    <t>Dielenský hydraulický lis</t>
  </si>
  <si>
    <t>Dielenský hydraulický lis, požadované technické parametre: výkon min. 48t, zdvih piesta min. 205mm, pracovná výška min. 75-1020mm, šírka stola min. 250mm, šírka nosníka min. 200mm, vnútorná šírka (svetlosť) min. 720mm, celková výška max. 1860mm, hmotnosť max. 295kg</t>
  </si>
  <si>
    <t>Vozík dielenský - vybavený</t>
  </si>
  <si>
    <t>Dielenský vozík, odolné kolieska na ložiskách, 2 kolieska pevné, 2 otočné, centrálny zámok, 5x zásuvka, pracovná plocha s protišmykovou vrstvou, min. výbava výbava: kliešte seger, VDE telefónne, telefónne zahnuté, štiepacie, kombinačné, sika, kladivo 500g, grip kliešte 235 mm, vyrážače 3-4-5-6-7-8 mm, kľúč očkoplochý 8-32 mm, prstencový E-profil E6xE8, E10xE12, E14xE18, E20xE24, skrutkovače krížové PH 0-1-2-3, ploché 3-5-6-8-10 mm, skrutkovače T-profil bez vŕtania T6-T7-T8-T9-T10-T15-T20-T25-T27-T30-T40, gola sada 80 dielov, 1/4"-3/8"-1/2", hlavice a bity PL, PH, PZ, TORX, IMBUS, RIBE, XZN, hmotnosť max. : 85 kg</t>
  </si>
  <si>
    <t>Ostrička nástrojov</t>
  </si>
  <si>
    <t xml:space="preserve">Ostrička nástrojov, výkon motora min 180W, napájacie napätie 400V, otáčky vretena min. 2700/min., vzdialenosť hrotov min. 310mm, pozdĺžny/priečny posuv stola min. 310/170mm, otočná brúsna hlava vertikálna min. 40st., otočná brúsna hlava horizontálna min. 50st. </t>
  </si>
  <si>
    <t>Vŕtačko-frézka</t>
  </si>
  <si>
    <t>Opracovaná základňa s T-drážkami pre upínanie vysokých obrobkov, pravý a ľavý chod vretena, prevodová hlava výkyvná o 180 °, otočná o 360 ° aj výškovo nastaviteľná, napájacie napätie 400 V, výkon motora min. 1,1 / 1,4 kW, otáčky (min. 11 st.) 75 ÷ 3200 U.min-1, kužeľ vretena MK 4, stopková fréza min. 25 mm, čelná fréza min. 80 mm, zdvih pinoly max. 120 mm , vyloženie max. 280 mm, naklopenie hlavy ± 90 °, vzdialenosť vreteno / stôl max. 640 mm</t>
  </si>
  <si>
    <t>Kombi sústruh s pozdĺžným aj priečnym posuvom</t>
  </si>
  <si>
    <t>Kombinovaný sústruh s frézovacím nadstavcom, plynulá regulácia otáčok, priečny a pozdĺžny posuv, frézovací nadstavec s digitálnym odpočtom a zobrazením zdvihu pinoly, indikátor závitov, štvorstranný otočný nožový držiak, priečne sane s vrchným suportom,  digitálny ukazovateľ otáčok</t>
  </si>
  <si>
    <t>Elektrické zariadenie pre výmenu brzdovej kvapaliny</t>
  </si>
  <si>
    <t xml:space="preserve">Zariadenie pre výmenu brzdovej kvapaliny s nastaviteĐným tlakom a odsávaním pre externé 60l sudy. Zariadenie musí byť  vybavené plynulou reguláciou tlaku v rozsahu 0.4 - 3.5 bar, sacou trubicou so sitkom a integrovaným odsávaním nádobky brzdovej kvapaliny. Musí byť hodné pre systémy ABS, ESP, EDS a SBC. Pulzné hydraulické čerpadlo na odvzušnenie brzdového systému. Automatické vypnutie pri prázdnom sude. Odpojenie od vozidla bez nutnosti odtlakovania. Požadované parametre: dĺžka plniacej hadice min. 3.2 m, napájacie napätie  230 V / 50 Hz, max rozmery d 615 mm,  š 492 mm v 1066 mm,  max hmotnosť 46 kg </t>
  </si>
  <si>
    <t>Brúska stojanová</t>
  </si>
  <si>
    <t xml:space="preserve">Dvojkotúčová brúska zo zliatiny, stojan a odsávanie, pre bezprašné a čisté pracovisko.
Požadované technické parametre: priemer brúsneho kotúča min. 400x50x40   
</t>
  </si>
  <si>
    <t>Stípová vŕtačka</t>
  </si>
  <si>
    <t>Stĺpová vŕtačka, požadované technické parametre: digitálny ukazovateľ otáčok vretena a hĺbky vŕtania, vŕtací výkon trvalý/maximálny oceľ, min. hodnota 25/33mm, vŕtacia hĺbka max 160mm, vyloženie min. 280mm, rozmery pracovného stola min. 410 x 400mm, veľkosť T-drážky 14mm, kužeľ vretena MK4, počet rýchlostných stupňov min. 16, otáčky v rozsahu min. 150-4700 ot/min., max vzdialenosť vretena od pracovného stola 790mm, elektrické pripojenie 400V</t>
  </si>
  <si>
    <t>Stolná vŕtačka</t>
  </si>
  <si>
    <t>Stĺpová vŕtačka, požadované technické parametre: vŕtací výkon trvalý/maximálny oceľ, min. hodnota 12/16mm, vŕtacia hĺbka max 60mm, vyloženie min. 230mm, rozmery pracovného stola min. 280 x 290mm, počet T-drážky: 2, veľkosť T-drážky 14mm, kužeľ vretena B16, plynulá zmena otáčok, otáčky v rozsahu min. 50-3900 ot/min., max vzdialenosť vretena od pracovného stola 385mm, elektrické pripojenie 230V,  uhol otáčania vŕtacieho stola 360st</t>
  </si>
  <si>
    <t>Kotúčová píla formatovacia</t>
  </si>
  <si>
    <t>Formátovacia píla , max. priemer hlavného pílového kotúča ø 400 / 30 mm, max. výška rezu 130/90mm, náklon pílového agregátu 0 – 45 °, otáčky pílového kotúča až do 5tis./min., min. priemer predrez. Kotúča 115mm, otáčky predrez. Kotúča min. 7900/min., výkon hlavného motora min. 7,3kW, min. výkon predrezového kotúča 0,74kW, rozmery formátovacího vozíka min. 3200 x 415mm, dĺžka rezu vrátane predrezu max. 3200mm, šírka rezu min. 125mm, hmotnosť stroja max. 960kg. Požadované příslušenstvo: posuvný vozík z eloxovaného hliníka, elektrický zdvih a náklon s digitálnym ukazovateľom, motorické pozdĺžne pravítko, ovládanie cez vrchný číslicový panel PLC</t>
  </si>
  <si>
    <t>Kotúčová píla rozmetacia</t>
  </si>
  <si>
    <t>maximálna hrúbka rezaného hranolu 150 mm, maximálna šírka rezaného hranolu min. 400 mm, priemer vretena min. 65 mm, pracovná časť dĺžky vretena min. 320 mm, priemer okružnej píly v rozsahu  250 - 425 mm, minimálny výkon (8h) 8m3, výkon motora hlavného vretena min. 14kW,rýchlosť otáčania hnacieho motora vretena min. 2900obr / min, min. výkon motora podávacieho pohonu 2,1kW, otáčky motora (pohon posuvu) min. 1420/ min, rýchlosť posuvu plynulé v rozsahu min. 0-12m / min, sieťové napätie (50 Hz) 3x400V, max rozmery d/š/v  ( 3060 / 1415 / 1400) mm</t>
  </si>
  <si>
    <t>Pásová píla stolárska</t>
  </si>
  <si>
    <t>Požadované technické parametre: príkon min. 2,1kW, napájacie napútie 400V, max. prierez 90 ° min. 370mm, max šírka rezu 680mm, rozmer stola min. 960 x 700, pracovná výška 870mm, uhol nastavenia v rozsahu min. 0 ÷ 20, rozmer pásu v rozsahu min. 4 990 ÷ 5 040mm, rýchlosť pásu min. 1680m/min., odsávanie pilín min. 2x 120mm. Požadované vlastnosti: liatinové zotrvačníky s gumovou vložkou a kefou na triesky, presné 3-kladkové vedenie pílového pásu hore aj dole, ukazovateľ napnutia pílového pásu, presné nastavenie výšky rezu pomocou ozubenej tyče s milimetrovou stupnicou, brzda motora, núdzový vypínač</t>
  </si>
  <si>
    <t>Frézovacka zrovnávacia</t>
  </si>
  <si>
    <t>Frézovačka zrovnávacia  dĺžka stolov min. 2740mm, šírka stolov min. 545mm, pracovná šírka min. 520mm, počet nožov min. 4ks, priemer valca min. 120mm, max úber triesky min. 7mm, priemer odsávacieho hrdla 150mm, výkon hlavného motora min. 4kW, napájanie 400V, pozdĺžne pravítko s hliníkovým vodiacim profilom dĺžky 1300 mm, hmotnosť stroja max. 580kg</t>
  </si>
  <si>
    <t>Frézovačka hrúbkovacia</t>
  </si>
  <si>
    <t xml:space="preserve">Technické parametre pracovný stôl min. 630x1000 mm , rozsah pracovnej výšky hobľovania min. 4-300 mm, max úber min. 8 mm, rýchlosť otáčania válca 5000 r.p.m., plynulá regulácia rýchlosti podávania dielcov v rozsahu min. 5-18m/min, výkon motora  min. 7,5 hp (5,5 kW), čistá hmotnosť min. 800 kg
Stroj je vybavený: motorizované zdvíhanie stola , elektronické digitálne zobrazovanie výšky pre zdvih pre hrúbkovač
</t>
  </si>
  <si>
    <t>Frézovačka vrchná stolová</t>
  </si>
  <si>
    <t>Frézovačka vrchná stolová, poždované parametre: uchytenie nástroja MK2, samobrzdný motor IP54, predné ovládacie koleso, hlavný vypínač so stop tlačítkom, odsávacia hubica, dve vretena na uchytenie klieštiny, kopírovací tŕň priemer 6, 8, 10, 12, 14 mm, rozmer pracovného stola 800x 600 mm, vzdialenosť hriadeľa od nosného stĺpa 800mm, vertikálny zdvih vretena min. 80 mm, vertikálny zdvih stola min. 150 mm</t>
  </si>
  <si>
    <t>Dlabačka vŕtacia vodorovná</t>
  </si>
  <si>
    <t>Brúska úzkopásová</t>
  </si>
  <si>
    <t>Manuálny zdvih stola min.  530 mm, motor min. 2,9 kW 1440 ot/min., riečny pojazd stola min. 680 mm, rozmer pracovneho stola min. 780x2500 mm, odsávanie z oboch strán 2 x 100 mm, brúsny pás 150x7000, osvetlenie stola</t>
  </si>
  <si>
    <t>Brúska širokopásova</t>
  </si>
  <si>
    <t>Zostava musí obsahovať brúsiaca  jednotku,  pracovný válec, mechanicky nastaviteľnú pätku. Pracovný valec oceľový , priemer min. 120 mm, dĺžka brúsneho pásu min. 1600 mm, motorizovaný zdvih stola, ampérmeter pre meranie prúdu motora brúsiacej jednotky, riadenie oscilácie brúsneho pásu pomocou optoelektronického snímača s infračerveným lúčom, mechanické odmeriavanie polohy stola, dve rýchlosti podávacieho pásu min. 4,4/8,8 m/min. elektromagnetická brzda hlavného motora, brusný pás</t>
  </si>
  <si>
    <t>Čelná brúska kotúčová</t>
  </si>
  <si>
    <t>Čelná brúska kotúčová, požadované parametre: výkon motora min. 2,2kW , otáčky brúsneho kotúča min. 700, priemer kotúča min. 800mm, naklápanie stola v rozsahu min. -45° ÷ 45°, výška max. 1390mm</t>
  </si>
  <si>
    <t>Vŕtačka stojanová stolová</t>
  </si>
  <si>
    <t>Stĺpová vŕtačka, požadované technické parametre: vŕtací výkon trvalý/maximálny oceľ, min. hodnota 20/23mm, vŕtacia hĺbka max 85mm, vyloženie min. 160mm, rozmery pracovného stola min. 280 x 295mm, veľkosť T-drážky 14mm, kužeľ vretena MK2, počet rýchlostných stupňov min. 6, otáčky v rozsahu min. 350-3700 ot/min., max vzdialenosť vretena od pracovného stola 680mm, elektrické pripojenie 230V,  vrátane vario jednotky</t>
  </si>
  <si>
    <t>Zváračka pílových pásov</t>
  </si>
  <si>
    <t>zváračka na zváranie pílových pásov na tupo s elektronickým manuálnym a automatickým žíhaním. Ideálne pre perfektné žíhanie. Zváračka pre pásy od šírky min. 6mm do min. 28mm. Hrúbka pásu 0,5-1mm. Príkon min. 3,8kW. Hmotnosť max. 46kg.</t>
  </si>
  <si>
    <t>10.</t>
  </si>
  <si>
    <t>11.</t>
  </si>
  <si>
    <t>12.</t>
  </si>
  <si>
    <t>13.</t>
  </si>
  <si>
    <t>14.</t>
  </si>
  <si>
    <t>15.</t>
  </si>
  <si>
    <t>16.</t>
  </si>
  <si>
    <t>17.</t>
  </si>
  <si>
    <t>18.</t>
  </si>
  <si>
    <t>19.</t>
  </si>
  <si>
    <t>20.</t>
  </si>
  <si>
    <t>21.</t>
  </si>
  <si>
    <t>22.</t>
  </si>
  <si>
    <t>24.</t>
  </si>
  <si>
    <t>25.</t>
  </si>
  <si>
    <t>27.</t>
  </si>
  <si>
    <t>28.</t>
  </si>
  <si>
    <t>29.</t>
  </si>
  <si>
    <t>30.</t>
  </si>
  <si>
    <t>31.</t>
  </si>
  <si>
    <t>Zvýšenie počtu žiakov Strednej odbornej školy technickej v Prešove na praktickom vyučovaní</t>
  </si>
  <si>
    <t xml:space="preserve">Obstaranie technického vybavenia </t>
  </si>
  <si>
    <t>Príloha č. 3</t>
  </si>
  <si>
    <r>
      <t xml:space="preserve">Ponuka uchádzača                                                    </t>
    </r>
    <r>
      <rPr>
        <sz val="9"/>
        <rFont val="Arial"/>
        <family val="2"/>
      </rPr>
      <t xml:space="preserve"> (technická špecifikácia ponúkaného tovaru vrátane názvu výrobcu a typového označenia ponúkaného tovaru.) :</t>
    </r>
  </si>
  <si>
    <t>podpis, pečiatka</t>
  </si>
  <si>
    <t>Minimálne požadované parametre               (podrobný popis / špecifikácie) :</t>
  </si>
  <si>
    <r>
      <t xml:space="preserve">Vyberateľný mostík pre obrábanie dielcov s veľkým priemerom, prizmatické lôžko zo šedej liatiny vystužené rebrovaním, vedenie lôžka  indukčne tvrdené a brúsené, koník bočne prestaviteľný pre sústruženie kužeľových plôch, uloženie vretena v dvoch 2 presných nastaviteľných ložiskách (s presnosťou chodu ≤0,009 mm), Kalené a brúsené ozubené kolesá a hriadele, hlavné vreteno s upínaním Camlock D1-4
Technické údaje: Vzdialenosť medzi hrotmi 1000 mm Výška hrotu min. 165 mm  Rýchlosť vretena v rozsahu min. 70-2000 ot / min Max. točný priemer nad lôžkom min. 342 mm, Max. točný priemer nad lôžkom [mm]: 350, max. točný priemer nad sedlovou medzerou * [mm]: 450, max. točný priemer nad priečnymi saňami [mm]: 190, </t>
    </r>
    <r>
      <rPr>
        <b/>
        <u val="single"/>
        <sz val="9"/>
        <color indexed="8"/>
        <rFont val="Arial"/>
        <family val="2"/>
      </rPr>
      <t>Šírka lôžka min. 170 mm</t>
    </r>
    <r>
      <rPr>
        <sz val="9"/>
        <rFont val="Arial"/>
        <family val="2"/>
      </rPr>
      <t xml:space="preserve">  Vŕtanie vretena min. 38 mm , pozdĺžny posuv [mm.ot-1]: (40) 0,053 ÷ 1,29, priečny posuv [mm.ot-1]: (40) 0,013 ÷ 0,31, metrický závit [mm]: (32) 0,4 ÷ 7,0, palcové závity [TPI]: (36) 4 ÷ 60, posuv pinoly [mm]: 110, kužeľ pinoly: MK 3, rozmery stroja max (š x h x v) [mm]: 1 735 x 710 x 1 350, hmotnosť max.  [Kg]: 500
</t>
    </r>
  </si>
  <si>
    <r>
      <t xml:space="preserve">Požadované parametre: pracovný stôl </t>
    </r>
    <r>
      <rPr>
        <b/>
        <u val="single"/>
        <sz val="9"/>
        <rFont val="Arial"/>
        <family val="2"/>
      </rPr>
      <t xml:space="preserve"> min. 680x400 mm</t>
    </r>
    <r>
      <rPr>
        <u val="single"/>
        <sz val="9"/>
        <rFont val="Arial"/>
        <family val="2"/>
      </rPr>
      <t>,</t>
    </r>
    <r>
      <rPr>
        <sz val="9"/>
        <rFont val="Arial"/>
        <family val="2"/>
      </rPr>
      <t xml:space="preserve"> motor min. 1,5 kW , otáčky vretena max. 3100 ot/min , maximálna výška dlabu nad stolom  160 mm, rozsah pozdĺžneho pohybu min. 195 mm, rozsah priečneho pohybu min. 310 mm zdvih vretena min. 160 mm, upínaci priemer nástroja v rozsahu 0-20 mm, max. dĺžka nástroja 175 mm, upínací excenter , naklápanie stolu pozdĺžne min. +/- 44st, natáčanie vretena min. +/- 63st</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</si>
</sst>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 numFmtId="189" formatCode="#,##0\ [$€-1];[Red]\-#,##0\ [$€-1]"/>
  </numFmts>
  <fonts count="54">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b/>
      <sz val="14"/>
      <color indexed="8"/>
      <name val="Arial"/>
      <family val="2"/>
    </font>
    <font>
      <b/>
      <sz val="8"/>
      <color indexed="8"/>
      <name val="Arial"/>
      <family val="2"/>
    </font>
    <font>
      <b/>
      <sz val="8"/>
      <name val="Arial CE"/>
      <family val="0"/>
    </font>
    <font>
      <u val="single"/>
      <sz val="11"/>
      <color indexed="12"/>
      <name val="Calibri"/>
      <family val="2"/>
    </font>
    <font>
      <i/>
      <sz val="10"/>
      <name val="Arial"/>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b/>
      <u val="single"/>
      <sz val="9"/>
      <color indexed="8"/>
      <name val="Arial"/>
      <family val="2"/>
    </font>
    <font>
      <b/>
      <u val="single"/>
      <sz val="9"/>
      <name val="Arial"/>
      <family val="2"/>
    </font>
    <font>
      <u val="single"/>
      <sz val="9"/>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6" fillId="20" borderId="0" applyNumberFormat="0" applyBorder="0" applyAlignment="0" applyProtection="0"/>
    <xf numFmtId="0" fontId="1" fillId="0" borderId="0">
      <alignment/>
      <protection/>
    </xf>
    <xf numFmtId="0" fontId="10" fillId="0" borderId="0" applyNumberFormat="0" applyFill="0" applyBorder="0" applyAlignment="0" applyProtection="0"/>
    <xf numFmtId="0" fontId="37"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61">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48" applyFont="1" applyAlignment="1">
      <alignment horizontal="center" vertical="center" wrapText="1"/>
      <protection/>
    </xf>
    <xf numFmtId="0" fontId="6" fillId="0" borderId="0" xfId="0" applyFont="1" applyAlignment="1">
      <alignment horizontal="center" vertical="center" wrapText="1"/>
    </xf>
    <xf numFmtId="2" fontId="51" fillId="0" borderId="0" xfId="0" applyNumberFormat="1" applyFont="1" applyAlignment="1">
      <alignment horizontal="right" wrapText="1"/>
    </xf>
    <xf numFmtId="0" fontId="51" fillId="0" borderId="0" xfId="0" applyFont="1" applyAlignment="1">
      <alignment horizontal="right" wrapText="1"/>
    </xf>
    <xf numFmtId="0" fontId="52" fillId="0" borderId="0" xfId="0" applyFont="1" applyAlignment="1">
      <alignment vertical="center" wrapText="1"/>
    </xf>
    <xf numFmtId="49" fontId="4"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0" fontId="3" fillId="0" borderId="0" xfId="0" applyFont="1" applyAlignment="1">
      <alignment horizontal="left" vertical="center"/>
    </xf>
    <xf numFmtId="0" fontId="6" fillId="34" borderId="10" xfId="0" applyFont="1" applyFill="1" applyBorder="1" applyAlignment="1">
      <alignment horizontal="center" vertical="center"/>
    </xf>
    <xf numFmtId="0" fontId="53" fillId="0" borderId="0" xfId="0" applyFont="1" applyAlignment="1">
      <alignment/>
    </xf>
    <xf numFmtId="0" fontId="3" fillId="0" borderId="0" xfId="0" applyFont="1" applyAlignment="1">
      <alignment vertical="center"/>
    </xf>
    <xf numFmtId="0" fontId="9" fillId="0" borderId="10" xfId="0" applyFont="1" applyFill="1" applyBorder="1" applyAlignment="1">
      <alignment horizontal="left" vertical="center" wrapText="1"/>
    </xf>
    <xf numFmtId="0" fontId="4" fillId="2" borderId="10" xfId="47" applyFont="1" applyFill="1" applyBorder="1" applyAlignment="1">
      <alignment horizontal="left" vertical="top" wrapText="1"/>
      <protection/>
    </xf>
    <xf numFmtId="0" fontId="4" fillId="2" borderId="10" xfId="37" applyFont="1" applyFill="1" applyBorder="1" applyAlignment="1" applyProtection="1">
      <alignment horizontal="left" vertical="top" wrapText="1"/>
      <protection/>
    </xf>
    <xf numFmtId="0" fontId="8" fillId="35" borderId="10" xfId="0" applyFont="1" applyFill="1" applyBorder="1" applyAlignment="1">
      <alignment horizontal="left" vertical="top" wrapText="1"/>
    </xf>
    <xf numFmtId="3" fontId="4" fillId="2" borderId="10" xfId="37" applyNumberFormat="1" applyFont="1" applyFill="1" applyBorder="1" applyAlignment="1" applyProtection="1">
      <alignment horizontal="left" vertical="top" wrapText="1"/>
      <protection/>
    </xf>
    <xf numFmtId="0" fontId="4" fillId="2" borderId="10" xfId="0" applyFont="1" applyFill="1" applyBorder="1" applyAlignment="1">
      <alignment horizontal="left" vertical="top" wrapText="1"/>
    </xf>
    <xf numFmtId="189" fontId="4" fillId="2" borderId="10" xfId="0" applyNumberFormat="1" applyFont="1" applyFill="1" applyBorder="1" applyAlignment="1">
      <alignment horizontal="left" vertical="top" wrapText="1"/>
    </xf>
    <xf numFmtId="0" fontId="0" fillId="34" borderId="10" xfId="0" applyFill="1" applyBorder="1" applyAlignment="1">
      <alignment/>
    </xf>
    <xf numFmtId="0" fontId="6" fillId="0" borderId="13" xfId="0" applyFont="1" applyBorder="1" applyAlignment="1">
      <alignment horizontal="center" vertical="center"/>
    </xf>
    <xf numFmtId="0" fontId="9" fillId="0" borderId="13" xfId="0" applyFont="1" applyFill="1" applyBorder="1" applyAlignment="1">
      <alignment horizontal="left" vertical="center" wrapText="1"/>
    </xf>
    <xf numFmtId="0" fontId="6" fillId="34" borderId="13" xfId="0" applyFont="1" applyFill="1" applyBorder="1" applyAlignment="1">
      <alignment horizontal="center" vertical="center"/>
    </xf>
    <xf numFmtId="0" fontId="4" fillId="2" borderId="13" xfId="47" applyFont="1" applyFill="1" applyBorder="1" applyAlignment="1">
      <alignment horizontal="left" vertical="top" wrapText="1"/>
      <protection/>
    </xf>
    <xf numFmtId="0" fontId="0" fillId="34" borderId="13" xfId="0" applyFill="1" applyBorder="1" applyAlignment="1">
      <alignment/>
    </xf>
    <xf numFmtId="3" fontId="5" fillId="33" borderId="11" xfId="0" applyNumberFormat="1" applyFont="1" applyFill="1" applyBorder="1" applyAlignment="1">
      <alignment horizontal="center" vertical="center" wrapText="1"/>
    </xf>
    <xf numFmtId="0" fontId="0" fillId="34" borderId="14" xfId="0" applyFill="1" applyBorder="1" applyAlignment="1">
      <alignment/>
    </xf>
    <xf numFmtId="0" fontId="0" fillId="34" borderId="15" xfId="0" applyFill="1" applyBorder="1" applyAlignment="1">
      <alignment/>
    </xf>
    <xf numFmtId="0" fontId="11" fillId="0" borderId="0" xfId="0" applyFont="1" applyAlignment="1">
      <alignment horizontal="right"/>
    </xf>
    <xf numFmtId="0" fontId="6" fillId="36" borderId="10"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9" xfId="0" applyFont="1" applyBorder="1" applyAlignment="1">
      <alignment horizontal="left" vertical="center"/>
    </xf>
    <xf numFmtId="2" fontId="2" fillId="34" borderId="10" xfId="36" applyNumberFormat="1" applyFont="1" applyFill="1" applyBorder="1" applyAlignment="1">
      <alignment horizontal="center" vertical="center"/>
      <protection/>
    </xf>
    <xf numFmtId="49" fontId="2" fillId="0" borderId="10" xfId="36" applyNumberFormat="1" applyFont="1" applyBorder="1" applyAlignment="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49" fontId="2" fillId="0" borderId="20" xfId="36" applyNumberFormat="1" applyFont="1" applyBorder="1" applyAlignment="1">
      <alignment horizontal="center" vertical="center"/>
      <protection/>
    </xf>
    <xf numFmtId="49" fontId="2" fillId="0" borderId="21" xfId="36" applyNumberFormat="1" applyFont="1" applyBorder="1" applyAlignment="1">
      <alignment horizontal="center" vertical="center"/>
      <protection/>
    </xf>
    <xf numFmtId="49" fontId="2" fillId="0" borderId="22" xfId="36" applyNumberFormat="1" applyFont="1" applyBorder="1" applyAlignment="1">
      <alignment horizontal="center" vertical="center"/>
      <protection/>
    </xf>
    <xf numFmtId="0" fontId="3" fillId="0" borderId="0" xfId="0" applyFont="1" applyAlignment="1">
      <alignment horizontal="center" vertical="center" wrapText="1"/>
    </xf>
    <xf numFmtId="0" fontId="3" fillId="34" borderId="0" xfId="0" applyFont="1" applyFill="1" applyAlignment="1">
      <alignment horizontal="center" vertical="center"/>
    </xf>
    <xf numFmtId="0" fontId="3" fillId="34" borderId="23" xfId="0" applyFont="1" applyFill="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34" borderId="10" xfId="36" applyFont="1" applyFill="1" applyBorder="1" applyAlignment="1">
      <alignment horizontal="center" vertical="center"/>
      <protection/>
    </xf>
    <xf numFmtId="3" fontId="3" fillId="34" borderId="0" xfId="0" applyNumberFormat="1" applyFont="1" applyFill="1" applyAlignment="1">
      <alignment horizontal="center" vertical="center"/>
    </xf>
    <xf numFmtId="14" fontId="0" fillId="34" borderId="25" xfId="0" applyNumberFormat="1"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í_List1" xfId="48"/>
    <cellStyle name="Percent" xfId="49"/>
    <cellStyle name="Poznámka" xfId="50"/>
    <cellStyle name="Prepojená bunka" xfId="51"/>
    <cellStyle name="Spolu" xfId="52"/>
    <cellStyle name="Text upozornenia"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37">
      <selection activeCell="I40" sqref="I40"/>
    </sheetView>
  </sheetViews>
  <sheetFormatPr defaultColWidth="9.140625" defaultRowHeight="12.75"/>
  <cols>
    <col min="1" max="1" width="3.00390625" style="0" customWidth="1"/>
    <col min="2" max="2" width="16.00390625" style="0" customWidth="1"/>
    <col min="3" max="3" width="4.140625" style="0" customWidth="1"/>
    <col min="4" max="4" width="6.421875" style="0" customWidth="1"/>
    <col min="5" max="5" width="8.8515625" style="0" customWidth="1"/>
    <col min="6" max="6" width="7.421875" style="0" customWidth="1"/>
    <col min="7" max="7" width="8.8515625" style="0" customWidth="1"/>
    <col min="8" max="8" width="7.421875" style="0" customWidth="1"/>
    <col min="9" max="9" width="38.28125" style="0" customWidth="1"/>
    <col min="10" max="10" width="39.7109375" style="0" customWidth="1"/>
    <col min="11" max="11" width="3.421875" style="0" customWidth="1"/>
    <col min="12" max="12" width="3.00390625" style="0" customWidth="1"/>
    <col min="13" max="13" width="17.28125" style="0" customWidth="1"/>
  </cols>
  <sheetData>
    <row r="1" spans="1:10" ht="15" customHeight="1">
      <c r="A1" s="41"/>
      <c r="B1" s="41"/>
      <c r="C1" s="41"/>
      <c r="D1" s="41"/>
      <c r="E1" s="41"/>
      <c r="F1" s="51"/>
      <c r="G1" s="51"/>
      <c r="H1" s="51"/>
      <c r="I1" s="51"/>
      <c r="J1" s="35" t="s">
        <v>111</v>
      </c>
    </row>
    <row r="2" ht="17.25">
      <c r="F2" s="17" t="s">
        <v>18</v>
      </c>
    </row>
    <row r="3" spans="1:9" ht="12.75">
      <c r="A3" s="15"/>
      <c r="B3" s="15"/>
      <c r="C3" s="15"/>
      <c r="D3" s="15"/>
      <c r="E3" s="15"/>
      <c r="F3" s="15"/>
      <c r="G3" s="15"/>
      <c r="H3" s="15"/>
      <c r="I3" s="15"/>
    </row>
    <row r="4" spans="1:9" ht="12.75">
      <c r="A4" s="40" t="s">
        <v>17</v>
      </c>
      <c r="B4" s="40"/>
      <c r="C4" s="40"/>
      <c r="D4" s="40"/>
      <c r="E4" s="40"/>
      <c r="F4" s="40" t="s">
        <v>110</v>
      </c>
      <c r="G4" s="40"/>
      <c r="H4" s="40"/>
      <c r="I4" s="40"/>
    </row>
    <row r="5" spans="1:9" ht="12.75">
      <c r="A5" s="15"/>
      <c r="B5" s="15"/>
      <c r="C5" s="15"/>
      <c r="D5" s="15"/>
      <c r="E5" s="15"/>
      <c r="F5" s="15"/>
      <c r="G5" s="15"/>
      <c r="H5" s="15"/>
      <c r="I5" s="15"/>
    </row>
    <row r="6" spans="1:9" ht="12.75">
      <c r="A6" s="40" t="s">
        <v>19</v>
      </c>
      <c r="B6" s="40"/>
      <c r="C6" s="40"/>
      <c r="D6" s="40"/>
      <c r="E6" s="40"/>
      <c r="F6" s="18" t="s">
        <v>109</v>
      </c>
      <c r="G6" s="18"/>
      <c r="H6" s="18"/>
      <c r="I6" s="18"/>
    </row>
    <row r="7" spans="1:9" ht="12.75">
      <c r="A7" s="47"/>
      <c r="B7" s="47"/>
      <c r="C7" s="47"/>
      <c r="D7" s="47"/>
      <c r="E7" s="47"/>
      <c r="F7" s="47"/>
      <c r="G7" s="47"/>
      <c r="H7" s="47"/>
      <c r="I7" s="47"/>
    </row>
    <row r="8" spans="1:9" ht="12.75">
      <c r="A8" s="37" t="s">
        <v>12</v>
      </c>
      <c r="B8" s="38"/>
      <c r="C8" s="38"/>
      <c r="D8" s="38"/>
      <c r="E8" s="38"/>
      <c r="F8" s="38"/>
      <c r="G8" s="38"/>
      <c r="H8" s="38"/>
      <c r="I8" s="39"/>
    </row>
    <row r="9" spans="1:9" ht="12.75">
      <c r="A9" s="42" t="s">
        <v>3</v>
      </c>
      <c r="B9" s="40"/>
      <c r="C9" s="40"/>
      <c r="D9" s="40"/>
      <c r="E9" s="40"/>
      <c r="F9" s="52"/>
      <c r="G9" s="52"/>
      <c r="H9" s="52"/>
      <c r="I9" s="53"/>
    </row>
    <row r="10" spans="1:9" ht="12.75">
      <c r="A10" s="42" t="s">
        <v>4</v>
      </c>
      <c r="B10" s="40"/>
      <c r="C10" s="40"/>
      <c r="D10" s="40"/>
      <c r="E10" s="40"/>
      <c r="F10" s="52"/>
      <c r="G10" s="52"/>
      <c r="H10" s="52"/>
      <c r="I10" s="53"/>
    </row>
    <row r="11" spans="1:9" ht="12.75">
      <c r="A11" s="42" t="s">
        <v>5</v>
      </c>
      <c r="B11" s="40"/>
      <c r="C11" s="40"/>
      <c r="D11" s="40"/>
      <c r="E11" s="40"/>
      <c r="F11" s="57"/>
      <c r="G11" s="52"/>
      <c r="H11" s="52"/>
      <c r="I11" s="53"/>
    </row>
    <row r="12" spans="1:9" ht="12.75">
      <c r="A12" s="54" t="s">
        <v>6</v>
      </c>
      <c r="B12" s="55"/>
      <c r="C12" s="55"/>
      <c r="D12" s="55"/>
      <c r="E12" s="55"/>
      <c r="F12" s="58"/>
      <c r="G12" s="59"/>
      <c r="H12" s="59"/>
      <c r="I12" s="60"/>
    </row>
    <row r="13" spans="1:8" ht="7.5" customHeight="1" thickBot="1">
      <c r="A13" s="1"/>
      <c r="C13" s="1"/>
      <c r="D13" s="1"/>
      <c r="G13" s="2"/>
      <c r="H13" s="2"/>
    </row>
    <row r="14" spans="1:10" ht="48.75" customHeight="1" thickBot="1">
      <c r="A14" s="10"/>
      <c r="B14" s="11" t="s">
        <v>7</v>
      </c>
      <c r="C14" s="11" t="s">
        <v>8</v>
      </c>
      <c r="D14" s="12" t="s">
        <v>9</v>
      </c>
      <c r="E14" s="13" t="s">
        <v>10</v>
      </c>
      <c r="F14" s="13" t="s">
        <v>13</v>
      </c>
      <c r="G14" s="13" t="s">
        <v>11</v>
      </c>
      <c r="H14" s="14" t="s">
        <v>14</v>
      </c>
      <c r="I14" s="32" t="s">
        <v>114</v>
      </c>
      <c r="J14" s="32" t="s">
        <v>112</v>
      </c>
    </row>
    <row r="15" spans="1:14" ht="73.5" customHeight="1">
      <c r="A15" s="27" t="s">
        <v>16</v>
      </c>
      <c r="B15" s="28" t="s">
        <v>22</v>
      </c>
      <c r="C15" s="27" t="s">
        <v>20</v>
      </c>
      <c r="D15" s="27">
        <v>2</v>
      </c>
      <c r="E15" s="29">
        <v>0</v>
      </c>
      <c r="F15" s="29">
        <f>E15*1.2</f>
        <v>0</v>
      </c>
      <c r="G15" s="29">
        <f>D15*E15</f>
        <v>0</v>
      </c>
      <c r="H15" s="29">
        <f>G15*1.2</f>
        <v>0</v>
      </c>
      <c r="I15" s="30" t="s">
        <v>23</v>
      </c>
      <c r="J15" s="31"/>
      <c r="N15" t="s">
        <v>21</v>
      </c>
    </row>
    <row r="16" spans="1:10" ht="144.75" customHeight="1">
      <c r="A16" s="3" t="s">
        <v>25</v>
      </c>
      <c r="B16" s="19" t="s">
        <v>24</v>
      </c>
      <c r="C16" s="3" t="s">
        <v>20</v>
      </c>
      <c r="D16" s="3">
        <v>1</v>
      </c>
      <c r="E16" s="16">
        <v>0</v>
      </c>
      <c r="F16" s="16">
        <f aca="true" t="shared" si="0" ref="F16:F45">E16*1.2</f>
        <v>0</v>
      </c>
      <c r="G16" s="16">
        <f aca="true" t="shared" si="1" ref="G16:G45">D16*E16</f>
        <v>0</v>
      </c>
      <c r="H16" s="16">
        <f aca="true" t="shared" si="2" ref="H16:H45">G16*1.2</f>
        <v>0</v>
      </c>
      <c r="I16" s="21" t="s">
        <v>26</v>
      </c>
      <c r="J16" s="26"/>
    </row>
    <row r="17" spans="1:10" ht="87" customHeight="1">
      <c r="A17" s="3" t="s">
        <v>39</v>
      </c>
      <c r="B17" s="22" t="s">
        <v>27</v>
      </c>
      <c r="C17" s="3" t="s">
        <v>20</v>
      </c>
      <c r="D17" s="3">
        <v>1</v>
      </c>
      <c r="E17" s="16">
        <v>0</v>
      </c>
      <c r="F17" s="16">
        <f t="shared" si="0"/>
        <v>0</v>
      </c>
      <c r="G17" s="16">
        <f t="shared" si="1"/>
        <v>0</v>
      </c>
      <c r="H17" s="16">
        <f t="shared" si="2"/>
        <v>0</v>
      </c>
      <c r="I17" s="21" t="s">
        <v>28</v>
      </c>
      <c r="J17" s="26"/>
    </row>
    <row r="18" spans="1:10" ht="261.75" customHeight="1">
      <c r="A18" s="3" t="s">
        <v>40</v>
      </c>
      <c r="B18" s="19" t="s">
        <v>29</v>
      </c>
      <c r="C18" s="3" t="s">
        <v>20</v>
      </c>
      <c r="D18" s="3">
        <v>1</v>
      </c>
      <c r="E18" s="16">
        <v>0</v>
      </c>
      <c r="F18" s="16">
        <f t="shared" si="0"/>
        <v>0</v>
      </c>
      <c r="G18" s="16">
        <f t="shared" si="1"/>
        <v>0</v>
      </c>
      <c r="H18" s="16">
        <f t="shared" si="2"/>
        <v>0</v>
      </c>
      <c r="I18" s="23" t="s">
        <v>30</v>
      </c>
      <c r="J18" s="26"/>
    </row>
    <row r="19" spans="1:10" ht="170.25" customHeight="1">
      <c r="A19" s="3" t="s">
        <v>41</v>
      </c>
      <c r="B19" s="19" t="s">
        <v>31</v>
      </c>
      <c r="C19" s="3" t="s">
        <v>20</v>
      </c>
      <c r="D19" s="3">
        <v>1</v>
      </c>
      <c r="E19" s="16">
        <v>0</v>
      </c>
      <c r="F19" s="16">
        <f t="shared" si="0"/>
        <v>0</v>
      </c>
      <c r="G19" s="16">
        <f t="shared" si="1"/>
        <v>0</v>
      </c>
      <c r="H19" s="16">
        <f t="shared" si="2"/>
        <v>0</v>
      </c>
      <c r="I19" s="21" t="s">
        <v>32</v>
      </c>
      <c r="J19" s="26"/>
    </row>
    <row r="20" spans="1:10" ht="153" customHeight="1">
      <c r="A20" s="3" t="s">
        <v>42</v>
      </c>
      <c r="B20" s="19" t="s">
        <v>33</v>
      </c>
      <c r="C20" s="3" t="s">
        <v>20</v>
      </c>
      <c r="D20" s="3">
        <v>1</v>
      </c>
      <c r="E20" s="16">
        <v>0</v>
      </c>
      <c r="F20" s="16">
        <f t="shared" si="0"/>
        <v>0</v>
      </c>
      <c r="G20" s="16">
        <f t="shared" si="1"/>
        <v>0</v>
      </c>
      <c r="H20" s="16">
        <f t="shared" si="2"/>
        <v>0</v>
      </c>
      <c r="I20" s="24" t="s">
        <v>34</v>
      </c>
      <c r="J20" s="26"/>
    </row>
    <row r="21" spans="1:10" ht="266.25" customHeight="1">
      <c r="A21" s="3" t="s">
        <v>43</v>
      </c>
      <c r="B21" s="19" t="s">
        <v>35</v>
      </c>
      <c r="C21" s="3" t="s">
        <v>20</v>
      </c>
      <c r="D21" s="3">
        <v>1</v>
      </c>
      <c r="E21" s="16">
        <v>0</v>
      </c>
      <c r="F21" s="16">
        <f t="shared" si="0"/>
        <v>0</v>
      </c>
      <c r="G21" s="16">
        <f t="shared" si="1"/>
        <v>0</v>
      </c>
      <c r="H21" s="16">
        <f t="shared" si="2"/>
        <v>0</v>
      </c>
      <c r="I21" s="23" t="s">
        <v>30</v>
      </c>
      <c r="J21" s="26"/>
    </row>
    <row r="22" spans="1:10" ht="274.5" customHeight="1">
      <c r="A22" s="3" t="s">
        <v>44</v>
      </c>
      <c r="B22" s="19" t="s">
        <v>36</v>
      </c>
      <c r="C22" s="3" t="s">
        <v>20</v>
      </c>
      <c r="D22" s="3">
        <v>1</v>
      </c>
      <c r="E22" s="16">
        <v>0</v>
      </c>
      <c r="F22" s="16">
        <f t="shared" si="0"/>
        <v>0</v>
      </c>
      <c r="G22" s="16">
        <f t="shared" si="1"/>
        <v>0</v>
      </c>
      <c r="H22" s="16">
        <f t="shared" si="2"/>
        <v>0</v>
      </c>
      <c r="I22" s="25" t="s">
        <v>115</v>
      </c>
      <c r="J22" s="26"/>
    </row>
    <row r="23" spans="1:10" ht="100.5" customHeight="1">
      <c r="A23" s="3" t="s">
        <v>45</v>
      </c>
      <c r="B23" s="19" t="s">
        <v>37</v>
      </c>
      <c r="C23" s="3" t="s">
        <v>20</v>
      </c>
      <c r="D23" s="3">
        <v>1</v>
      </c>
      <c r="E23" s="16">
        <v>0</v>
      </c>
      <c r="F23" s="16">
        <f t="shared" si="0"/>
        <v>0</v>
      </c>
      <c r="G23" s="16">
        <f t="shared" si="1"/>
        <v>0</v>
      </c>
      <c r="H23" s="16">
        <f t="shared" si="2"/>
        <v>0</v>
      </c>
      <c r="I23" s="20" t="s">
        <v>38</v>
      </c>
      <c r="J23" s="26"/>
    </row>
    <row r="24" spans="1:10" ht="58.5" customHeight="1">
      <c r="A24" s="3" t="s">
        <v>89</v>
      </c>
      <c r="B24" s="19" t="s">
        <v>46</v>
      </c>
      <c r="C24" s="3" t="s">
        <v>20</v>
      </c>
      <c r="D24" s="3">
        <v>1</v>
      </c>
      <c r="E24" s="16">
        <v>0</v>
      </c>
      <c r="F24" s="16">
        <f t="shared" si="0"/>
        <v>0</v>
      </c>
      <c r="G24" s="16">
        <f t="shared" si="1"/>
        <v>0</v>
      </c>
      <c r="H24" s="16">
        <f t="shared" si="2"/>
        <v>0</v>
      </c>
      <c r="I24" s="20" t="s">
        <v>47</v>
      </c>
      <c r="J24" s="26"/>
    </row>
    <row r="25" spans="1:10" ht="81.75" customHeight="1">
      <c r="A25" s="3" t="s">
        <v>90</v>
      </c>
      <c r="B25" s="19" t="s">
        <v>48</v>
      </c>
      <c r="C25" s="3" t="s">
        <v>20</v>
      </c>
      <c r="D25" s="3">
        <v>1</v>
      </c>
      <c r="E25" s="16">
        <v>0</v>
      </c>
      <c r="F25" s="16">
        <f t="shared" si="0"/>
        <v>0</v>
      </c>
      <c r="G25" s="16">
        <f t="shared" si="1"/>
        <v>0</v>
      </c>
      <c r="H25" s="16">
        <f t="shared" si="2"/>
        <v>0</v>
      </c>
      <c r="I25" s="20" t="s">
        <v>49</v>
      </c>
      <c r="J25" s="26"/>
    </row>
    <row r="26" spans="1:10" ht="162" customHeight="1">
      <c r="A26" s="3" t="s">
        <v>91</v>
      </c>
      <c r="B26" s="19" t="s">
        <v>50</v>
      </c>
      <c r="C26" s="3" t="s">
        <v>20</v>
      </c>
      <c r="D26" s="36">
        <v>4</v>
      </c>
      <c r="E26" s="16">
        <v>0</v>
      </c>
      <c r="F26" s="16">
        <f t="shared" si="0"/>
        <v>0</v>
      </c>
      <c r="G26" s="16">
        <f t="shared" si="1"/>
        <v>0</v>
      </c>
      <c r="H26" s="16">
        <f t="shared" si="2"/>
        <v>0</v>
      </c>
      <c r="I26" s="20" t="s">
        <v>51</v>
      </c>
      <c r="J26" s="26"/>
    </row>
    <row r="27" spans="1:10" ht="80.25" customHeight="1">
      <c r="A27" s="3" t="s">
        <v>92</v>
      </c>
      <c r="B27" s="19" t="s">
        <v>52</v>
      </c>
      <c r="C27" s="3" t="s">
        <v>20</v>
      </c>
      <c r="D27" s="3">
        <v>1</v>
      </c>
      <c r="E27" s="16">
        <v>0</v>
      </c>
      <c r="F27" s="16">
        <f t="shared" si="0"/>
        <v>0</v>
      </c>
      <c r="G27" s="16">
        <f t="shared" si="1"/>
        <v>0</v>
      </c>
      <c r="H27" s="16">
        <f t="shared" si="2"/>
        <v>0</v>
      </c>
      <c r="I27" s="20" t="s">
        <v>53</v>
      </c>
      <c r="J27" s="26"/>
    </row>
    <row r="28" spans="1:10" ht="123.75" customHeight="1">
      <c r="A28" s="3" t="s">
        <v>93</v>
      </c>
      <c r="B28" s="19" t="s">
        <v>54</v>
      </c>
      <c r="C28" s="3" t="s">
        <v>20</v>
      </c>
      <c r="D28" s="3">
        <v>1</v>
      </c>
      <c r="E28" s="16">
        <v>0</v>
      </c>
      <c r="F28" s="16">
        <f t="shared" si="0"/>
        <v>0</v>
      </c>
      <c r="G28" s="16">
        <f t="shared" si="1"/>
        <v>0</v>
      </c>
      <c r="H28" s="16">
        <f t="shared" si="2"/>
        <v>0</v>
      </c>
      <c r="I28" s="20" t="s">
        <v>55</v>
      </c>
      <c r="J28" s="26"/>
    </row>
    <row r="29" spans="1:10" ht="82.5" customHeight="1">
      <c r="A29" s="3" t="s">
        <v>94</v>
      </c>
      <c r="B29" s="19" t="s">
        <v>56</v>
      </c>
      <c r="C29" s="3" t="s">
        <v>20</v>
      </c>
      <c r="D29" s="3">
        <v>1</v>
      </c>
      <c r="E29" s="16">
        <v>0</v>
      </c>
      <c r="F29" s="16">
        <f t="shared" si="0"/>
        <v>0</v>
      </c>
      <c r="G29" s="16">
        <f t="shared" si="1"/>
        <v>0</v>
      </c>
      <c r="H29" s="16">
        <f t="shared" si="2"/>
        <v>0</v>
      </c>
      <c r="I29" s="20" t="s">
        <v>57</v>
      </c>
      <c r="J29" s="26"/>
    </row>
    <row r="30" spans="1:10" ht="159">
      <c r="A30" s="3" t="s">
        <v>95</v>
      </c>
      <c r="B30" s="19" t="s">
        <v>58</v>
      </c>
      <c r="C30" s="3" t="s">
        <v>20</v>
      </c>
      <c r="D30" s="3">
        <v>1</v>
      </c>
      <c r="E30" s="16">
        <v>0</v>
      </c>
      <c r="F30" s="16">
        <f t="shared" si="0"/>
        <v>0</v>
      </c>
      <c r="G30" s="16">
        <f t="shared" si="1"/>
        <v>0</v>
      </c>
      <c r="H30" s="16">
        <f t="shared" si="2"/>
        <v>0</v>
      </c>
      <c r="I30" s="20" t="s">
        <v>59</v>
      </c>
      <c r="J30" s="26"/>
    </row>
    <row r="31" spans="1:10" ht="58.5" customHeight="1">
      <c r="A31" s="3" t="s">
        <v>96</v>
      </c>
      <c r="B31" s="19" t="s">
        <v>60</v>
      </c>
      <c r="C31" s="3" t="s">
        <v>20</v>
      </c>
      <c r="D31" s="3">
        <v>1</v>
      </c>
      <c r="E31" s="16">
        <v>0</v>
      </c>
      <c r="F31" s="16">
        <f t="shared" si="0"/>
        <v>0</v>
      </c>
      <c r="G31" s="16">
        <f t="shared" si="1"/>
        <v>0</v>
      </c>
      <c r="H31" s="16">
        <f t="shared" si="2"/>
        <v>0</v>
      </c>
      <c r="I31" s="20" t="s">
        <v>61</v>
      </c>
      <c r="J31" s="26"/>
    </row>
    <row r="32" spans="1:10" ht="126.75" customHeight="1">
      <c r="A32" s="3" t="s">
        <v>97</v>
      </c>
      <c r="B32" s="19" t="s">
        <v>62</v>
      </c>
      <c r="C32" s="3" t="s">
        <v>20</v>
      </c>
      <c r="D32" s="3">
        <v>1</v>
      </c>
      <c r="E32" s="16">
        <v>0</v>
      </c>
      <c r="F32" s="16">
        <f t="shared" si="0"/>
        <v>0</v>
      </c>
      <c r="G32" s="16">
        <f t="shared" si="1"/>
        <v>0</v>
      </c>
      <c r="H32" s="16">
        <f t="shared" si="2"/>
        <v>0</v>
      </c>
      <c r="I32" s="20" t="s">
        <v>63</v>
      </c>
      <c r="J32" s="26"/>
    </row>
    <row r="33" spans="1:10" ht="119.25" customHeight="1">
      <c r="A33" s="3" t="s">
        <v>98</v>
      </c>
      <c r="B33" s="19" t="s">
        <v>64</v>
      </c>
      <c r="C33" s="3" t="s">
        <v>20</v>
      </c>
      <c r="D33" s="3">
        <v>1</v>
      </c>
      <c r="E33" s="16">
        <v>0</v>
      </c>
      <c r="F33" s="16">
        <f t="shared" si="0"/>
        <v>0</v>
      </c>
      <c r="G33" s="16">
        <f t="shared" si="1"/>
        <v>0</v>
      </c>
      <c r="H33" s="16">
        <f t="shared" si="2"/>
        <v>0</v>
      </c>
      <c r="I33" s="20" t="s">
        <v>65</v>
      </c>
      <c r="J33" s="26"/>
    </row>
    <row r="34" spans="1:10" ht="174.75" customHeight="1">
      <c r="A34" s="3" t="s">
        <v>99</v>
      </c>
      <c r="B34" s="19" t="s">
        <v>66</v>
      </c>
      <c r="C34" s="3" t="s">
        <v>20</v>
      </c>
      <c r="D34" s="3">
        <v>1</v>
      </c>
      <c r="E34" s="16">
        <v>0</v>
      </c>
      <c r="F34" s="16">
        <f t="shared" si="0"/>
        <v>0</v>
      </c>
      <c r="G34" s="16">
        <f t="shared" si="1"/>
        <v>0</v>
      </c>
      <c r="H34" s="16">
        <f t="shared" si="2"/>
        <v>0</v>
      </c>
      <c r="I34" s="20" t="s">
        <v>67</v>
      </c>
      <c r="J34" s="26"/>
    </row>
    <row r="35" spans="1:10" ht="170.25" customHeight="1">
      <c r="A35" s="3" t="s">
        <v>100</v>
      </c>
      <c r="B35" s="19" t="s">
        <v>68</v>
      </c>
      <c r="C35" s="3" t="s">
        <v>20</v>
      </c>
      <c r="D35" s="3">
        <v>1</v>
      </c>
      <c r="E35" s="16">
        <v>0</v>
      </c>
      <c r="F35" s="16">
        <f t="shared" si="0"/>
        <v>0</v>
      </c>
      <c r="G35" s="16">
        <f t="shared" si="1"/>
        <v>0</v>
      </c>
      <c r="H35" s="16">
        <f t="shared" si="2"/>
        <v>0</v>
      </c>
      <c r="I35" s="20" t="s">
        <v>69</v>
      </c>
      <c r="J35" s="26"/>
    </row>
    <row r="36" spans="1:10" ht="173.25" customHeight="1">
      <c r="A36" s="3" t="s">
        <v>101</v>
      </c>
      <c r="B36" s="19" t="s">
        <v>70</v>
      </c>
      <c r="C36" s="3" t="s">
        <v>20</v>
      </c>
      <c r="D36" s="3">
        <v>1</v>
      </c>
      <c r="E36" s="16">
        <v>0</v>
      </c>
      <c r="F36" s="16">
        <f t="shared" si="0"/>
        <v>0</v>
      </c>
      <c r="G36" s="16">
        <f t="shared" si="1"/>
        <v>0</v>
      </c>
      <c r="H36" s="16">
        <f t="shared" si="2"/>
        <v>0</v>
      </c>
      <c r="I36" s="20" t="s">
        <v>71</v>
      </c>
      <c r="J36" s="26"/>
    </row>
    <row r="37" spans="1:10" ht="102.75" customHeight="1">
      <c r="A37" s="3">
        <v>23</v>
      </c>
      <c r="B37" s="19" t="s">
        <v>72</v>
      </c>
      <c r="C37" s="3" t="s">
        <v>20</v>
      </c>
      <c r="D37" s="3">
        <v>1</v>
      </c>
      <c r="E37" s="16">
        <v>0</v>
      </c>
      <c r="F37" s="16">
        <f t="shared" si="0"/>
        <v>0</v>
      </c>
      <c r="G37" s="16">
        <f t="shared" si="1"/>
        <v>0</v>
      </c>
      <c r="H37" s="16">
        <f t="shared" si="2"/>
        <v>0</v>
      </c>
      <c r="I37" s="20" t="s">
        <v>73</v>
      </c>
      <c r="J37" s="26"/>
    </row>
    <row r="38" spans="1:10" ht="111" customHeight="1">
      <c r="A38" s="3" t="s">
        <v>102</v>
      </c>
      <c r="B38" s="19" t="s">
        <v>74</v>
      </c>
      <c r="C38" s="3" t="s">
        <v>20</v>
      </c>
      <c r="D38" s="3">
        <v>1</v>
      </c>
      <c r="E38" s="16">
        <v>0</v>
      </c>
      <c r="F38" s="16">
        <f t="shared" si="0"/>
        <v>0</v>
      </c>
      <c r="G38" s="16">
        <f t="shared" si="1"/>
        <v>0</v>
      </c>
      <c r="H38" s="16">
        <f t="shared" si="2"/>
        <v>0</v>
      </c>
      <c r="I38" s="20" t="s">
        <v>75</v>
      </c>
      <c r="J38" s="26"/>
    </row>
    <row r="39" spans="1:10" ht="117" customHeight="1">
      <c r="A39" s="3" t="s">
        <v>103</v>
      </c>
      <c r="B39" s="19" t="s">
        <v>76</v>
      </c>
      <c r="C39" s="3" t="s">
        <v>20</v>
      </c>
      <c r="D39" s="3">
        <v>1</v>
      </c>
      <c r="E39" s="16">
        <v>0</v>
      </c>
      <c r="F39" s="16">
        <f t="shared" si="0"/>
        <v>0</v>
      </c>
      <c r="G39" s="16">
        <f t="shared" si="1"/>
        <v>0</v>
      </c>
      <c r="H39" s="16">
        <f t="shared" si="2"/>
        <v>0</v>
      </c>
      <c r="I39" s="20" t="s">
        <v>77</v>
      </c>
      <c r="J39" s="26"/>
    </row>
    <row r="40" spans="1:10" ht="121.5" customHeight="1">
      <c r="A40" s="3">
        <v>26</v>
      </c>
      <c r="B40" s="19" t="s">
        <v>78</v>
      </c>
      <c r="C40" s="3" t="s">
        <v>20</v>
      </c>
      <c r="D40" s="3">
        <v>1</v>
      </c>
      <c r="E40" s="16">
        <v>0</v>
      </c>
      <c r="F40" s="16">
        <f t="shared" si="0"/>
        <v>0</v>
      </c>
      <c r="G40" s="16">
        <f t="shared" si="1"/>
        <v>0</v>
      </c>
      <c r="H40" s="16">
        <f t="shared" si="2"/>
        <v>0</v>
      </c>
      <c r="I40" s="20" t="s">
        <v>116</v>
      </c>
      <c r="J40" s="26"/>
    </row>
    <row r="41" spans="1:10" ht="66.75" customHeight="1">
      <c r="A41" s="3" t="s">
        <v>104</v>
      </c>
      <c r="B41" s="19" t="s">
        <v>79</v>
      </c>
      <c r="C41" s="3" t="s">
        <v>20</v>
      </c>
      <c r="D41" s="3">
        <v>1</v>
      </c>
      <c r="E41" s="16">
        <v>0</v>
      </c>
      <c r="F41" s="16">
        <f t="shared" si="0"/>
        <v>0</v>
      </c>
      <c r="G41" s="16">
        <f t="shared" si="1"/>
        <v>0</v>
      </c>
      <c r="H41" s="16">
        <f t="shared" si="2"/>
        <v>0</v>
      </c>
      <c r="I41" s="20" t="s">
        <v>80</v>
      </c>
      <c r="J41" s="26"/>
    </row>
    <row r="42" spans="1:10" ht="133.5" customHeight="1">
      <c r="A42" s="3" t="s">
        <v>105</v>
      </c>
      <c r="B42" s="19" t="s">
        <v>81</v>
      </c>
      <c r="C42" s="3" t="s">
        <v>20</v>
      </c>
      <c r="D42" s="3">
        <v>1</v>
      </c>
      <c r="E42" s="16">
        <v>0</v>
      </c>
      <c r="F42" s="16">
        <f t="shared" si="0"/>
        <v>0</v>
      </c>
      <c r="G42" s="16">
        <f t="shared" si="1"/>
        <v>0</v>
      </c>
      <c r="H42" s="16">
        <f t="shared" si="2"/>
        <v>0</v>
      </c>
      <c r="I42" s="20" t="s">
        <v>82</v>
      </c>
      <c r="J42" s="26"/>
    </row>
    <row r="43" spans="1:10" ht="63" customHeight="1">
      <c r="A43" s="3" t="s">
        <v>106</v>
      </c>
      <c r="B43" s="19" t="s">
        <v>83</v>
      </c>
      <c r="C43" s="3" t="s">
        <v>20</v>
      </c>
      <c r="D43" s="3">
        <v>1</v>
      </c>
      <c r="E43" s="16">
        <v>0</v>
      </c>
      <c r="F43" s="16">
        <f t="shared" si="0"/>
        <v>0</v>
      </c>
      <c r="G43" s="16">
        <f t="shared" si="1"/>
        <v>0</v>
      </c>
      <c r="H43" s="16">
        <f t="shared" si="2"/>
        <v>0</v>
      </c>
      <c r="I43" s="20" t="s">
        <v>84</v>
      </c>
      <c r="J43" s="26"/>
    </row>
    <row r="44" spans="1:10" ht="114" customHeight="1">
      <c r="A44" s="3" t="s">
        <v>107</v>
      </c>
      <c r="B44" s="19" t="s">
        <v>85</v>
      </c>
      <c r="C44" s="3" t="s">
        <v>20</v>
      </c>
      <c r="D44" s="3">
        <v>1</v>
      </c>
      <c r="E44" s="16">
        <v>0</v>
      </c>
      <c r="F44" s="16">
        <f t="shared" si="0"/>
        <v>0</v>
      </c>
      <c r="G44" s="16">
        <f t="shared" si="1"/>
        <v>0</v>
      </c>
      <c r="H44" s="16">
        <f t="shared" si="2"/>
        <v>0</v>
      </c>
      <c r="I44" s="20" t="s">
        <v>86</v>
      </c>
      <c r="J44" s="26"/>
    </row>
    <row r="45" spans="1:10" ht="66" customHeight="1">
      <c r="A45" s="3" t="s">
        <v>108</v>
      </c>
      <c r="B45" s="19" t="s">
        <v>87</v>
      </c>
      <c r="C45" s="3" t="s">
        <v>20</v>
      </c>
      <c r="D45" s="3">
        <v>1</v>
      </c>
      <c r="E45" s="16">
        <v>0</v>
      </c>
      <c r="F45" s="16">
        <f t="shared" si="0"/>
        <v>0</v>
      </c>
      <c r="G45" s="16">
        <f t="shared" si="1"/>
        <v>0</v>
      </c>
      <c r="H45" s="16">
        <f t="shared" si="2"/>
        <v>0</v>
      </c>
      <c r="I45" s="20" t="s">
        <v>88</v>
      </c>
      <c r="J45" s="26"/>
    </row>
    <row r="46" spans="1:13" ht="12.75">
      <c r="A46" s="4"/>
      <c r="B46" s="5"/>
      <c r="C46" s="4"/>
      <c r="D46" s="4"/>
      <c r="E46" s="4"/>
      <c r="F46" s="6"/>
      <c r="G46" s="4"/>
      <c r="H46" s="4"/>
      <c r="I46" s="9"/>
      <c r="M46" s="7"/>
    </row>
    <row r="47" spans="1:13" ht="12.75">
      <c r="A47" s="44" t="s">
        <v>15</v>
      </c>
      <c r="B47" s="44"/>
      <c r="C47" s="44"/>
      <c r="D47" s="44"/>
      <c r="E47" s="44"/>
      <c r="F47" s="44"/>
      <c r="G47" s="44"/>
      <c r="H47" s="44"/>
      <c r="M47" s="8"/>
    </row>
    <row r="48" spans="1:13" ht="12.75">
      <c r="A48" s="45"/>
      <c r="B48" s="46"/>
      <c r="C48" s="46"/>
      <c r="D48" s="46"/>
      <c r="E48" s="46"/>
      <c r="F48" s="46"/>
      <c r="G48" s="46"/>
      <c r="H48" s="46"/>
      <c r="I48" s="47"/>
      <c r="J48" s="33"/>
      <c r="M48" s="8"/>
    </row>
    <row r="49" spans="1:13" ht="12.75">
      <c r="A49" s="48" t="s">
        <v>0</v>
      </c>
      <c r="B49" s="49"/>
      <c r="C49" s="49"/>
      <c r="D49" s="49"/>
      <c r="E49" s="49"/>
      <c r="F49" s="50"/>
      <c r="G49" s="43">
        <f>SUM(G15:G45)</f>
        <v>0</v>
      </c>
      <c r="H49" s="43"/>
      <c r="J49" s="34"/>
      <c r="M49" s="8"/>
    </row>
    <row r="50" spans="1:13" ht="12.75">
      <c r="A50" s="48" t="s">
        <v>2</v>
      </c>
      <c r="B50" s="49"/>
      <c r="C50" s="49"/>
      <c r="D50" s="49"/>
      <c r="E50" s="49"/>
      <c r="F50" s="50"/>
      <c r="G50" s="43">
        <f>G51-G49</f>
        <v>0</v>
      </c>
      <c r="H50" s="56"/>
      <c r="J50" s="34"/>
      <c r="M50" s="8"/>
    </row>
    <row r="51" spans="1:13" ht="12.75">
      <c r="A51" s="48" t="s">
        <v>1</v>
      </c>
      <c r="B51" s="49"/>
      <c r="C51" s="49"/>
      <c r="D51" s="49"/>
      <c r="E51" s="49"/>
      <c r="F51" s="50"/>
      <c r="G51" s="43">
        <f>SUM(H15:H45)</f>
        <v>0</v>
      </c>
      <c r="H51" s="43"/>
      <c r="J51" s="31"/>
      <c r="M51" s="8"/>
    </row>
    <row r="52" spans="10:13" ht="12.75">
      <c r="J52" t="s">
        <v>113</v>
      </c>
      <c r="M52" s="8"/>
    </row>
  </sheetData>
  <sheetProtection/>
  <mergeCells count="23">
    <mergeCell ref="A50:F50"/>
    <mergeCell ref="A12:E12"/>
    <mergeCell ref="G49:H49"/>
    <mergeCell ref="G50:H50"/>
    <mergeCell ref="F11:I11"/>
    <mergeCell ref="F12:I12"/>
    <mergeCell ref="A11:E11"/>
    <mergeCell ref="G51:H51"/>
    <mergeCell ref="A47:H47"/>
    <mergeCell ref="A48:I48"/>
    <mergeCell ref="A49:F49"/>
    <mergeCell ref="A51:F51"/>
    <mergeCell ref="F1:I1"/>
    <mergeCell ref="F4:I4"/>
    <mergeCell ref="A7:I7"/>
    <mergeCell ref="F9:I9"/>
    <mergeCell ref="F10:I10"/>
    <mergeCell ref="A8:I8"/>
    <mergeCell ref="A6:E6"/>
    <mergeCell ref="A1:E1"/>
    <mergeCell ref="A4:E4"/>
    <mergeCell ref="A9:E9"/>
    <mergeCell ref="A10:E10"/>
  </mergeCells>
  <printOptions/>
  <pageMargins left="0.7086614173228347" right="0.7086614173228347" top="0.7874015748031497" bottom="0.7874015748031497" header="0.31496062992125984" footer="0.31496062992125984"/>
  <pageSetup horizontalDpi="600" verticalDpi="600" orientation="landscape" paperSize="9" scale="95" r:id="rId1"/>
  <ignoredErrors>
    <ignoredError sqref="G15"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2020-02-10T09:27:10Z</dcterms:created>
  <dcterms:modified xsi:type="dcterms:W3CDTF">2020-10-16T12:59:18Z</dcterms:modified>
  <cp:category/>
  <cp:version/>
  <cp:contentType/>
  <cp:contentStatus/>
</cp:coreProperties>
</file>