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štánová\Desktop\nové zložky\PONUKY\BBSK\durska\"/>
    </mc:Choice>
  </mc:AlternateContent>
  <bookViews>
    <workbookView xWindow="0" yWindow="0" windowWidth="28800" windowHeight="12435"/>
  </bookViews>
  <sheets>
    <sheet name="tabuľka" sheetId="1" r:id="rId1"/>
    <sheet name="spoluúčasti a limit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E43" i="1" l="1"/>
  <c r="E15" i="1"/>
  <c r="E60" i="1" l="1"/>
  <c r="E61" i="1" s="1"/>
  <c r="E55" i="1" l="1"/>
  <c r="E56" i="1" s="1"/>
  <c r="E42" i="1"/>
  <c r="E33" i="1"/>
  <c r="E34" i="1"/>
  <c r="E35" i="1"/>
  <c r="E36" i="1"/>
  <c r="E37" i="1"/>
  <c r="E32" i="1"/>
  <c r="E6" i="1"/>
  <c r="E7" i="1"/>
  <c r="E8" i="1"/>
  <c r="E9" i="1"/>
  <c r="E10" i="1"/>
  <c r="E11" i="1"/>
  <c r="E12" i="1"/>
  <c r="E13" i="1"/>
  <c r="E14" i="1"/>
  <c r="E5" i="1"/>
  <c r="E23" i="1" l="1"/>
  <c r="E51" i="1"/>
  <c r="E38" i="1"/>
  <c r="E63" i="1" s="1"/>
</calcChain>
</file>

<file path=xl/sharedStrings.xml><?xml version="1.0" encoding="utf-8"?>
<sst xmlns="http://schemas.openxmlformats.org/spreadsheetml/2006/main" count="133" uniqueCount="66">
  <si>
    <t>Predmet poistenia</t>
  </si>
  <si>
    <t xml:space="preserve">Poistná suma (€) </t>
  </si>
  <si>
    <t>Spôsob poistenia</t>
  </si>
  <si>
    <t>Budovy, haly a stavby - súbor</t>
  </si>
  <si>
    <t xml:space="preserve">Súbor účtov 021 (cesty a komunikácie II. A III. triedy) </t>
  </si>
  <si>
    <t>Súbor účtov DHM vedených v účtovnej evidencii</t>
  </si>
  <si>
    <t>Súbor cudzieho DHM vedeného v účtovnej evidencii</t>
  </si>
  <si>
    <t>Súbor zásob</t>
  </si>
  <si>
    <t>Umelecké diela a zbierky</t>
  </si>
  <si>
    <t>Súbor účtu 989 materiál CO</t>
  </si>
  <si>
    <t>Súbor operatívnej technickej evidencie</t>
  </si>
  <si>
    <t>Súbor hnuteľného prevádzkového majetku vedený v účtovnej evidencii</t>
  </si>
  <si>
    <t>na novú cenu</t>
  </si>
  <si>
    <t>na 1. riziko, na novú cenu</t>
  </si>
  <si>
    <t>Peňažná hotovosť v pokladni a trezore</t>
  </si>
  <si>
    <t>preprava peňažnej hotovosti</t>
  </si>
  <si>
    <t>Cudzie peniaze, ceniny a cennosti prevzaté za účelom úschovy</t>
  </si>
  <si>
    <t>Pevne vsadené alebo osadené sklenné výplne budov, sklá vo vnútri budovy (pulty, vitríny, zasklenné časti dverí a nábytku), fólie na sklách, sklo so špeciálnou povrchovou úpravou (nápisy, maľby, gravírovanie, iná výzdoba na skle), svetelné, neónové a LED nápisy a reklamy, firemné štíty a iné veci umiestnené na vonkajšej strane budovy vrátane elektronickej inštalácie a nosnej konštrukcie</t>
  </si>
  <si>
    <t>limit odškodnenia</t>
  </si>
  <si>
    <t>Ročné poistné (€)</t>
  </si>
  <si>
    <t>Poistenie všeobecnej zodpovednosti za škodu</t>
  </si>
  <si>
    <t>Všeobecná - prevádzková zodpovednosť vrátane všetkých pripoistení definovaných v časti B1  súťažných podkladov pre Banskobystrický samosprávny kraj a spolupoistené organizácie v pôsobnosti Banskobystrického samosprávneho kraja</t>
  </si>
  <si>
    <t>Poistené riziko</t>
  </si>
  <si>
    <t>Spoluúčasť</t>
  </si>
  <si>
    <t>Poistenie proti komplexným živelným rizikám - vodovodné škody</t>
  </si>
  <si>
    <t>Poistenie pre prípad odcudzenia</t>
  </si>
  <si>
    <t>Poistenie strojov, zariadení a elektroniky</t>
  </si>
  <si>
    <t>Poistenie skla</t>
  </si>
  <si>
    <t>Poistenie zodpovednosti za škodu právnických osôb</t>
  </si>
  <si>
    <t>Ročné limity plnenia</t>
  </si>
  <si>
    <t>Limit poistného plnenia</t>
  </si>
  <si>
    <t xml:space="preserve">Poistenie proti komplexným živelným rizikám - povodeň, záplava </t>
  </si>
  <si>
    <t>Poistenie proti komplexným živelným rizikám - ostatné živelné riziká</t>
  </si>
  <si>
    <t xml:space="preserve">Poistenie skla </t>
  </si>
  <si>
    <t>Odpratávacie, demolačné, demontážne a remontážne náklady</t>
  </si>
  <si>
    <t>náklady posudkového znalca</t>
  </si>
  <si>
    <t>náklady na hľadanie príčiny škody</t>
  </si>
  <si>
    <t>náklady na zemné a výkopové práce</t>
  </si>
  <si>
    <t>náklady spojené s dodatočnými, projektovými a plánovacími prácami</t>
  </si>
  <si>
    <t>náklady spojené s expresnou a leteckou dopravou z  SR a zahraničia</t>
  </si>
  <si>
    <t>náklady za nočnú prácu, prácu nadčas, v sobotu a  nedeľu a počas sviatkov, ako aj expresné príplatky</t>
  </si>
  <si>
    <t>náklady na cestovné a ubytovacie náklady pre technikov zo zahraničia aj SR</t>
  </si>
  <si>
    <t xml:space="preserve">Súbor hnut.vecí  vrátane strojov, prístrojov, zariadení, inventáru, mobiliáru, DHM a zásob vrátane účtu obstaranie hmotných investícií, umeleckých diel a zbierok  s výnimkou vozidiel, ktorým je prideľovaná ŠPZ  a súbor cudzích vecí, ktoré poistený prevzal na základe zmluvy o prácach alebo výkonoch </t>
  </si>
  <si>
    <t>Súbor účtov 021 (príslušenstvo ciest a komunikácií II. A III. triedy)</t>
  </si>
  <si>
    <r>
      <t xml:space="preserve">Ročná sadzba v </t>
    </r>
    <r>
      <rPr>
        <b/>
        <sz val="8"/>
        <color theme="1"/>
        <rFont val="Calibri"/>
        <family val="2"/>
        <charset val="238"/>
      </rPr>
      <t>‰</t>
    </r>
  </si>
  <si>
    <r>
      <t xml:space="preserve">Ročná sadzba v </t>
    </r>
    <r>
      <rPr>
        <sz val="8"/>
        <color theme="1"/>
        <rFont val="Calibri"/>
        <family val="2"/>
        <charset val="238"/>
      </rPr>
      <t>‰</t>
    </r>
  </si>
  <si>
    <t>Súbor vlastných a cudzích strojov,pojazdných pracovných strojov,  prístrojov, zariadení, elektroniky a  technického vybavenie budov, hál a stavieb</t>
  </si>
  <si>
    <t>Demolačné, demontážne a remontážne náklady</t>
  </si>
  <si>
    <t>náklady spojené s expresnou a leteckou dopravou z SR a zahraničia</t>
  </si>
  <si>
    <t>náklady za nočnú prácu, prácu nadčas, cez vikend a počas sviatkov, ako aj expresné príplatky</t>
  </si>
  <si>
    <t>Stavebné súčasti budov, hál a  stavieb  poisteného vrátane technologického vybavenia budov, hál a stavieb</t>
  </si>
  <si>
    <t>Ročné poistné celkom za poistenie majetku  a za poistenie všeobecnej zodpovednosti za škodu</t>
  </si>
  <si>
    <t>Poistenie proti komplexným živelným rizikám - okrem kompletného účtu 021</t>
  </si>
  <si>
    <t>5%, min. 165 €</t>
  </si>
  <si>
    <t>Poistenie proti komplexným živelným rizikám - kompletný účet 021</t>
  </si>
  <si>
    <t>5%, min. 330 €</t>
  </si>
  <si>
    <t>Poistenie proti komplexným živelným rizikám - stavebné súčasti budov, hál a stavieb, mobiliár, dopravné značenie, verejné osvetlenia</t>
  </si>
  <si>
    <t xml:space="preserve">  Prehľad požadovaných spoluúčastí</t>
  </si>
  <si>
    <t xml:space="preserve">Komplexné živelné riziká </t>
  </si>
  <si>
    <t xml:space="preserve">Poistenie pre prípad odcudzenia krádežou vlámaním, lúpežou a vandalizmom, poistenie peňažnej hotovosti pri preprave </t>
  </si>
  <si>
    <t>Poistenie strojov a strojových zariadení vrátane a elektroniky</t>
  </si>
  <si>
    <t xml:space="preserve">Poistenie pre prípad poškodenia alebo zničenia skla </t>
  </si>
  <si>
    <t>Plnenie kritérií poistenie majetku, komplexné živelné riziká, spoluúčasti, limity plnenia                            Príloha č. 1</t>
  </si>
  <si>
    <t xml:space="preserve">                     Príloha č. 1</t>
  </si>
  <si>
    <t xml:space="preserve">Poistné za 3 roky za poistenie majetku a za poistenie všeobecnej zodpovednosti za škodu </t>
  </si>
  <si>
    <t>Plnenie kritérií - majetok a zodpovednosť                                                                                                                                                PM  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</si>
</sst>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#,##0.00\ &quot;€&quot;"/>
    <numFmt numFmtId="165" formatCode="0.000"/>
    <numFmt numFmtId="166" formatCode="_-* #,##0.00\ [$€-1]_-;\-* #,##0.00\ [$€-1]_-;_-* &quot;-&quot;??\ [$€-1]_-;_-@_-"/>
    <numFmt numFmtId="167" formatCode="#,##0.000_ ;\-#,##0.000\ 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5" xfId="0" applyFont="1" applyBorder="1"/>
    <xf numFmtId="6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wrapText="1"/>
    </xf>
    <xf numFmtId="6" fontId="1" fillId="0" borderId="8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6" fontId="1" fillId="0" borderId="10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3" xfId="0" applyFont="1" applyBorder="1" applyAlignment="1">
      <alignment wrapText="1"/>
    </xf>
    <xf numFmtId="6" fontId="1" fillId="0" borderId="14" xfId="0" applyNumberFormat="1" applyFont="1" applyBorder="1" applyAlignment="1">
      <alignment horizontal="center"/>
    </xf>
    <xf numFmtId="0" fontId="1" fillId="0" borderId="15" xfId="0" applyFont="1" applyBorder="1"/>
    <xf numFmtId="6" fontId="1" fillId="0" borderId="16" xfId="0" applyNumberFormat="1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8" xfId="0" applyNumberFormat="1" applyFont="1" applyBorder="1"/>
    <xf numFmtId="164" fontId="1" fillId="0" borderId="2" xfId="0" applyNumberFormat="1" applyFont="1" applyBorder="1"/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top" wrapText="1"/>
    </xf>
    <xf numFmtId="0" fontId="1" fillId="3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Fill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164" fontId="1" fillId="0" borderId="0" xfId="0" applyNumberFormat="1" applyFont="1" applyBorder="1"/>
    <xf numFmtId="0" fontId="1" fillId="0" borderId="9" xfId="0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6" fontId="6" fillId="0" borderId="8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166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vertical="center"/>
    </xf>
    <xf numFmtId="166" fontId="1" fillId="0" borderId="17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167" fontId="1" fillId="0" borderId="17" xfId="0" applyNumberFormat="1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6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17" xfId="0" applyNumberFormat="1" applyFont="1" applyFill="1" applyBorder="1" applyAlignment="1">
      <alignment vertical="center"/>
    </xf>
    <xf numFmtId="167" fontId="1" fillId="0" borderId="1" xfId="0" applyNumberFormat="1" applyFont="1" applyFill="1" applyBorder="1" applyAlignment="1">
      <alignment vertical="center"/>
    </xf>
    <xf numFmtId="167" fontId="1" fillId="0" borderId="17" xfId="0" applyNumberFormat="1" applyFont="1" applyFill="1" applyBorder="1" applyAlignment="1">
      <alignment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vertical="center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zoomScale="150" zoomScaleNormal="150" workbookViewId="0">
      <selection activeCell="G4" sqref="G4"/>
    </sheetView>
  </sheetViews>
  <sheetFormatPr defaultRowHeight="14.25" customHeight="1" x14ac:dyDescent="0.2"/>
  <cols>
    <col min="1" max="1" width="36.7109375" style="1" customWidth="1"/>
    <col min="2" max="2" width="12.5703125" style="1" bestFit="1" customWidth="1"/>
    <col min="3" max="3" width="18" style="1" bestFit="1" customWidth="1"/>
    <col min="4" max="4" width="13.140625" style="1" bestFit="1" customWidth="1"/>
    <col min="5" max="5" width="12.5703125" style="1" bestFit="1" customWidth="1"/>
    <col min="6" max="16384" width="9.140625" style="1"/>
  </cols>
  <sheetData>
    <row r="1" spans="1:5" ht="14.25" customHeight="1" x14ac:dyDescent="0.2">
      <c r="A1" s="66" t="s">
        <v>65</v>
      </c>
      <c r="B1" s="66"/>
      <c r="C1" s="66"/>
      <c r="D1" s="66"/>
      <c r="E1" s="66"/>
    </row>
    <row r="3" spans="1:5" ht="14.25" customHeight="1" thickBot="1" x14ac:dyDescent="0.25">
      <c r="A3" s="66" t="s">
        <v>58</v>
      </c>
      <c r="B3" s="66"/>
      <c r="C3" s="66"/>
      <c r="D3" s="66"/>
      <c r="E3" s="66"/>
    </row>
    <row r="4" spans="1:5" ht="50.25" customHeight="1" x14ac:dyDescent="0.2">
      <c r="A4" s="34" t="s">
        <v>0</v>
      </c>
      <c r="B4" s="35" t="s">
        <v>1</v>
      </c>
      <c r="C4" s="36" t="s">
        <v>2</v>
      </c>
      <c r="D4" s="35" t="s">
        <v>44</v>
      </c>
      <c r="E4" s="37" t="s">
        <v>19</v>
      </c>
    </row>
    <row r="5" spans="1:5" ht="14.25" customHeight="1" x14ac:dyDescent="0.2">
      <c r="A5" s="38" t="s">
        <v>3</v>
      </c>
      <c r="B5" s="24">
        <v>713105090.05999994</v>
      </c>
      <c r="C5" s="25" t="s">
        <v>12</v>
      </c>
      <c r="D5" s="26">
        <v>0</v>
      </c>
      <c r="E5" s="39">
        <f t="shared" ref="E5:E14" si="0">(B5*D5)/1000</f>
        <v>0</v>
      </c>
    </row>
    <row r="6" spans="1:5" s="2" customFormat="1" ht="14.25" customHeight="1" x14ac:dyDescent="0.25">
      <c r="A6" s="40" t="s">
        <v>4</v>
      </c>
      <c r="B6" s="24">
        <v>650000</v>
      </c>
      <c r="C6" s="27" t="s">
        <v>13</v>
      </c>
      <c r="D6" s="26">
        <v>0</v>
      </c>
      <c r="E6" s="39">
        <f t="shared" si="0"/>
        <v>0</v>
      </c>
    </row>
    <row r="7" spans="1:5" ht="21.75" customHeight="1" x14ac:dyDescent="0.2">
      <c r="A7" s="41" t="s">
        <v>43</v>
      </c>
      <c r="B7" s="24">
        <v>100000</v>
      </c>
      <c r="C7" s="27" t="s">
        <v>13</v>
      </c>
      <c r="D7" s="26">
        <v>0</v>
      </c>
      <c r="E7" s="39">
        <f t="shared" si="0"/>
        <v>0</v>
      </c>
    </row>
    <row r="8" spans="1:5" ht="24.75" customHeight="1" x14ac:dyDescent="0.2">
      <c r="A8" s="41" t="s">
        <v>11</v>
      </c>
      <c r="B8" s="24">
        <v>51896719.020000003</v>
      </c>
      <c r="C8" s="25" t="s">
        <v>12</v>
      </c>
      <c r="D8" s="26">
        <v>0</v>
      </c>
      <c r="E8" s="39">
        <f t="shared" si="0"/>
        <v>0</v>
      </c>
    </row>
    <row r="9" spans="1:5" ht="14.25" customHeight="1" x14ac:dyDescent="0.2">
      <c r="A9" s="38" t="s">
        <v>5</v>
      </c>
      <c r="B9" s="24">
        <v>29280264.879999999</v>
      </c>
      <c r="C9" s="25" t="s">
        <v>12</v>
      </c>
      <c r="D9" s="26">
        <v>0</v>
      </c>
      <c r="E9" s="39">
        <f t="shared" si="0"/>
        <v>0</v>
      </c>
    </row>
    <row r="10" spans="1:5" ht="14.25" customHeight="1" x14ac:dyDescent="0.2">
      <c r="A10" s="38" t="s">
        <v>6</v>
      </c>
      <c r="B10" s="24">
        <v>1483223.13</v>
      </c>
      <c r="C10" s="25" t="s">
        <v>12</v>
      </c>
      <c r="D10" s="26">
        <v>0</v>
      </c>
      <c r="E10" s="39">
        <f t="shared" si="0"/>
        <v>0</v>
      </c>
    </row>
    <row r="11" spans="1:5" ht="14.25" customHeight="1" x14ac:dyDescent="0.2">
      <c r="A11" s="38" t="s">
        <v>7</v>
      </c>
      <c r="B11" s="24">
        <v>906502.11</v>
      </c>
      <c r="C11" s="25" t="s">
        <v>12</v>
      </c>
      <c r="D11" s="26">
        <v>0</v>
      </c>
      <c r="E11" s="39">
        <f t="shared" si="0"/>
        <v>0</v>
      </c>
    </row>
    <row r="12" spans="1:5" ht="14.25" customHeight="1" x14ac:dyDescent="0.2">
      <c r="A12" s="38" t="s">
        <v>8</v>
      </c>
      <c r="B12" s="24">
        <v>5000000</v>
      </c>
      <c r="C12" s="27" t="s">
        <v>13</v>
      </c>
      <c r="D12" s="26">
        <v>0</v>
      </c>
      <c r="E12" s="39">
        <f t="shared" si="0"/>
        <v>0</v>
      </c>
    </row>
    <row r="13" spans="1:5" ht="14.25" customHeight="1" x14ac:dyDescent="0.2">
      <c r="A13" s="38" t="s">
        <v>9</v>
      </c>
      <c r="B13" s="24">
        <v>2235688.41</v>
      </c>
      <c r="C13" s="28" t="s">
        <v>12</v>
      </c>
      <c r="D13" s="26">
        <v>0</v>
      </c>
      <c r="E13" s="39">
        <f t="shared" si="0"/>
        <v>0</v>
      </c>
    </row>
    <row r="14" spans="1:5" ht="14.25" customHeight="1" x14ac:dyDescent="0.2">
      <c r="A14" s="38" t="s">
        <v>10</v>
      </c>
      <c r="B14" s="24">
        <v>2858606.84</v>
      </c>
      <c r="C14" s="25" t="s">
        <v>12</v>
      </c>
      <c r="D14" s="26">
        <v>0</v>
      </c>
      <c r="E14" s="39">
        <f t="shared" si="0"/>
        <v>0</v>
      </c>
    </row>
    <row r="15" spans="1:5" ht="26.25" customHeight="1" x14ac:dyDescent="0.2">
      <c r="A15" s="22" t="s">
        <v>34</v>
      </c>
      <c r="B15" s="75">
        <v>332000</v>
      </c>
      <c r="C15" s="78" t="s">
        <v>13</v>
      </c>
      <c r="D15" s="80">
        <v>0</v>
      </c>
      <c r="E15" s="82">
        <f>B15*D15/1000</f>
        <v>0</v>
      </c>
    </row>
    <row r="16" spans="1:5" ht="14.25" customHeight="1" x14ac:dyDescent="0.2">
      <c r="A16" s="8" t="s">
        <v>35</v>
      </c>
      <c r="B16" s="76"/>
      <c r="C16" s="78"/>
      <c r="D16" s="80"/>
      <c r="E16" s="83"/>
    </row>
    <row r="17" spans="1:5" ht="14.25" customHeight="1" x14ac:dyDescent="0.2">
      <c r="A17" s="8" t="s">
        <v>36</v>
      </c>
      <c r="B17" s="76"/>
      <c r="C17" s="78"/>
      <c r="D17" s="80"/>
      <c r="E17" s="83"/>
    </row>
    <row r="18" spans="1:5" ht="14.25" customHeight="1" x14ac:dyDescent="0.2">
      <c r="A18" s="8" t="s">
        <v>37</v>
      </c>
      <c r="B18" s="76"/>
      <c r="C18" s="78"/>
      <c r="D18" s="80"/>
      <c r="E18" s="83"/>
    </row>
    <row r="19" spans="1:5" ht="27.75" customHeight="1" x14ac:dyDescent="0.2">
      <c r="A19" s="23" t="s">
        <v>38</v>
      </c>
      <c r="B19" s="76"/>
      <c r="C19" s="78"/>
      <c r="D19" s="80"/>
      <c r="E19" s="83"/>
    </row>
    <row r="20" spans="1:5" ht="24.75" customHeight="1" x14ac:dyDescent="0.2">
      <c r="A20" s="23" t="s">
        <v>39</v>
      </c>
      <c r="B20" s="76"/>
      <c r="C20" s="78"/>
      <c r="D20" s="80"/>
      <c r="E20" s="83"/>
    </row>
    <row r="21" spans="1:5" ht="27" customHeight="1" x14ac:dyDescent="0.2">
      <c r="A21" s="23" t="s">
        <v>40</v>
      </c>
      <c r="B21" s="76"/>
      <c r="C21" s="78"/>
      <c r="D21" s="80"/>
      <c r="E21" s="83"/>
    </row>
    <row r="22" spans="1:5" ht="23.25" customHeight="1" thickBot="1" x14ac:dyDescent="0.25">
      <c r="A22" s="42" t="s">
        <v>41</v>
      </c>
      <c r="B22" s="77"/>
      <c r="C22" s="79"/>
      <c r="D22" s="81"/>
      <c r="E22" s="84"/>
    </row>
    <row r="23" spans="1:5" ht="14.25" customHeight="1" thickBot="1" x14ac:dyDescent="0.25">
      <c r="E23" s="29">
        <f>SUM(E5:E22)</f>
        <v>0</v>
      </c>
    </row>
    <row r="24" spans="1:5" ht="14.25" customHeight="1" x14ac:dyDescent="0.2">
      <c r="E24" s="53"/>
    </row>
    <row r="25" spans="1:5" ht="14.25" customHeight="1" x14ac:dyDescent="0.2">
      <c r="E25" s="53"/>
    </row>
    <row r="26" spans="1:5" ht="14.25" customHeight="1" x14ac:dyDescent="0.2">
      <c r="E26" s="53"/>
    </row>
    <row r="27" spans="1:5" ht="14.25" customHeight="1" x14ac:dyDescent="0.2">
      <c r="E27" s="53"/>
    </row>
    <row r="28" spans="1:5" ht="14.25" customHeight="1" x14ac:dyDescent="0.2">
      <c r="E28" s="53"/>
    </row>
    <row r="30" spans="1:5" ht="27" customHeight="1" thickBot="1" x14ac:dyDescent="0.25">
      <c r="A30" s="73" t="s">
        <v>59</v>
      </c>
      <c r="B30" s="73"/>
      <c r="C30" s="73"/>
      <c r="D30" s="73"/>
      <c r="E30" s="73"/>
    </row>
    <row r="31" spans="1:5" ht="14.25" customHeight="1" x14ac:dyDescent="0.2">
      <c r="A31" s="43" t="s">
        <v>0</v>
      </c>
      <c r="B31" s="44" t="s">
        <v>1</v>
      </c>
      <c r="C31" s="45" t="s">
        <v>2</v>
      </c>
      <c r="D31" s="44" t="s">
        <v>45</v>
      </c>
      <c r="E31" s="46" t="s">
        <v>19</v>
      </c>
    </row>
    <row r="32" spans="1:5" ht="71.25" customHeight="1" x14ac:dyDescent="0.2">
      <c r="A32" s="47" t="s">
        <v>42</v>
      </c>
      <c r="B32" s="24">
        <v>200000</v>
      </c>
      <c r="C32" s="27" t="s">
        <v>13</v>
      </c>
      <c r="D32" s="26">
        <v>0</v>
      </c>
      <c r="E32" s="39">
        <f t="shared" ref="E32:E37" si="1">(B32*D32)/1000</f>
        <v>0</v>
      </c>
    </row>
    <row r="33" spans="1:5" ht="14.25" customHeight="1" x14ac:dyDescent="0.2">
      <c r="A33" s="41" t="s">
        <v>14</v>
      </c>
      <c r="B33" s="24">
        <v>20000</v>
      </c>
      <c r="C33" s="27" t="s">
        <v>13</v>
      </c>
      <c r="D33" s="26">
        <v>0</v>
      </c>
      <c r="E33" s="39">
        <f t="shared" si="1"/>
        <v>0</v>
      </c>
    </row>
    <row r="34" spans="1:5" ht="14.25" customHeight="1" x14ac:dyDescent="0.2">
      <c r="A34" s="38" t="s">
        <v>15</v>
      </c>
      <c r="B34" s="24">
        <v>20000</v>
      </c>
      <c r="C34" s="27" t="s">
        <v>13</v>
      </c>
      <c r="D34" s="26">
        <v>0</v>
      </c>
      <c r="E34" s="39">
        <f t="shared" si="1"/>
        <v>0</v>
      </c>
    </row>
    <row r="35" spans="1:5" ht="14.25" customHeight="1" x14ac:dyDescent="0.2">
      <c r="A35" s="38" t="s">
        <v>10</v>
      </c>
      <c r="B35" s="24">
        <v>20000</v>
      </c>
      <c r="C35" s="27" t="s">
        <v>13</v>
      </c>
      <c r="D35" s="26">
        <v>0</v>
      </c>
      <c r="E35" s="39">
        <f t="shared" si="1"/>
        <v>0</v>
      </c>
    </row>
    <row r="36" spans="1:5" ht="24.75" customHeight="1" x14ac:dyDescent="0.2">
      <c r="A36" s="47" t="s">
        <v>50</v>
      </c>
      <c r="B36" s="24">
        <v>50000</v>
      </c>
      <c r="C36" s="27" t="s">
        <v>13</v>
      </c>
      <c r="D36" s="26">
        <v>0</v>
      </c>
      <c r="E36" s="39">
        <f t="shared" si="1"/>
        <v>0</v>
      </c>
    </row>
    <row r="37" spans="1:5" ht="24.75" customHeight="1" thickBot="1" x14ac:dyDescent="0.25">
      <c r="A37" s="48" t="s">
        <v>16</v>
      </c>
      <c r="B37" s="49">
        <v>10000</v>
      </c>
      <c r="C37" s="50" t="s">
        <v>13</v>
      </c>
      <c r="D37" s="51">
        <v>0</v>
      </c>
      <c r="E37" s="52">
        <f t="shared" si="1"/>
        <v>0</v>
      </c>
    </row>
    <row r="38" spans="1:5" ht="14.25" customHeight="1" thickBot="1" x14ac:dyDescent="0.25">
      <c r="E38" s="29">
        <f>SUM(E32:E37)</f>
        <v>0</v>
      </c>
    </row>
    <row r="40" spans="1:5" s="13" customFormat="1" ht="14.25" customHeight="1" thickBot="1" x14ac:dyDescent="0.25">
      <c r="A40" s="74" t="s">
        <v>60</v>
      </c>
      <c r="B40" s="74"/>
      <c r="C40" s="74"/>
      <c r="D40" s="74"/>
      <c r="E40" s="74"/>
    </row>
    <row r="41" spans="1:5" ht="14.25" customHeight="1" x14ac:dyDescent="0.2">
      <c r="A41" s="43" t="s">
        <v>0</v>
      </c>
      <c r="B41" s="44" t="s">
        <v>1</v>
      </c>
      <c r="C41" s="45" t="s">
        <v>2</v>
      </c>
      <c r="D41" s="44" t="s">
        <v>45</v>
      </c>
      <c r="E41" s="46" t="s">
        <v>19</v>
      </c>
    </row>
    <row r="42" spans="1:5" ht="42" customHeight="1" x14ac:dyDescent="0.2">
      <c r="A42" s="41" t="s">
        <v>46</v>
      </c>
      <c r="B42" s="24">
        <v>100000</v>
      </c>
      <c r="C42" s="27" t="s">
        <v>13</v>
      </c>
      <c r="D42" s="26">
        <v>0</v>
      </c>
      <c r="E42" s="39">
        <f>(B42*D42)/1000</f>
        <v>0</v>
      </c>
    </row>
    <row r="43" spans="1:5" ht="22.5" customHeight="1" x14ac:dyDescent="0.2">
      <c r="A43" s="21" t="s">
        <v>47</v>
      </c>
      <c r="B43" s="85">
        <v>50000</v>
      </c>
      <c r="C43" s="78" t="s">
        <v>13</v>
      </c>
      <c r="D43" s="80">
        <v>0</v>
      </c>
      <c r="E43" s="90">
        <f>B43*D43/1000</f>
        <v>0</v>
      </c>
    </row>
    <row r="44" spans="1:5" ht="22.5" customHeight="1" x14ac:dyDescent="0.2">
      <c r="A44" s="8" t="s">
        <v>35</v>
      </c>
      <c r="B44" s="86"/>
      <c r="C44" s="78"/>
      <c r="D44" s="88"/>
      <c r="E44" s="82"/>
    </row>
    <row r="45" spans="1:5" ht="22.5" customHeight="1" x14ac:dyDescent="0.2">
      <c r="A45" s="8" t="s">
        <v>36</v>
      </c>
      <c r="B45" s="86"/>
      <c r="C45" s="78"/>
      <c r="D45" s="88"/>
      <c r="E45" s="82"/>
    </row>
    <row r="46" spans="1:5" ht="22.5" customHeight="1" x14ac:dyDescent="0.2">
      <c r="A46" s="8" t="s">
        <v>37</v>
      </c>
      <c r="B46" s="86"/>
      <c r="C46" s="78"/>
      <c r="D46" s="88"/>
      <c r="E46" s="82"/>
    </row>
    <row r="47" spans="1:5" ht="22.5" customHeight="1" x14ac:dyDescent="0.2">
      <c r="A47" s="8" t="s">
        <v>38</v>
      </c>
      <c r="B47" s="86"/>
      <c r="C47" s="78"/>
      <c r="D47" s="88"/>
      <c r="E47" s="82"/>
    </row>
    <row r="48" spans="1:5" ht="22.5" customHeight="1" x14ac:dyDescent="0.2">
      <c r="A48" s="8" t="s">
        <v>48</v>
      </c>
      <c r="B48" s="86"/>
      <c r="C48" s="78"/>
      <c r="D48" s="88"/>
      <c r="E48" s="82"/>
    </row>
    <row r="49" spans="1:5" ht="22.5" customHeight="1" x14ac:dyDescent="0.2">
      <c r="A49" s="8" t="s">
        <v>49</v>
      </c>
      <c r="B49" s="86"/>
      <c r="C49" s="78"/>
      <c r="D49" s="88"/>
      <c r="E49" s="82"/>
    </row>
    <row r="50" spans="1:5" ht="22.5" customHeight="1" thickBot="1" x14ac:dyDescent="0.25">
      <c r="A50" s="20" t="s">
        <v>41</v>
      </c>
      <c r="B50" s="87"/>
      <c r="C50" s="79"/>
      <c r="D50" s="89"/>
      <c r="E50" s="91"/>
    </row>
    <row r="51" spans="1:5" ht="14.25" customHeight="1" thickBot="1" x14ac:dyDescent="0.25">
      <c r="E51" s="30">
        <f>SUM(E42:E43)</f>
        <v>0</v>
      </c>
    </row>
    <row r="53" spans="1:5" s="13" customFormat="1" ht="14.25" customHeight="1" thickBot="1" x14ac:dyDescent="0.25">
      <c r="A53" s="66" t="s">
        <v>61</v>
      </c>
      <c r="B53" s="66"/>
      <c r="C53" s="66"/>
      <c r="D53" s="66"/>
      <c r="E53" s="66"/>
    </row>
    <row r="54" spans="1:5" ht="14.25" customHeight="1" x14ac:dyDescent="0.2">
      <c r="A54" s="43" t="s">
        <v>0</v>
      </c>
      <c r="B54" s="44" t="s">
        <v>1</v>
      </c>
      <c r="C54" s="45" t="s">
        <v>2</v>
      </c>
      <c r="D54" s="44" t="s">
        <v>45</v>
      </c>
      <c r="E54" s="46" t="s">
        <v>19</v>
      </c>
    </row>
    <row r="55" spans="1:5" ht="86.25" customHeight="1" thickBot="1" x14ac:dyDescent="0.25">
      <c r="A55" s="54" t="s">
        <v>17</v>
      </c>
      <c r="B55" s="49">
        <v>40000</v>
      </c>
      <c r="C55" s="50" t="s">
        <v>13</v>
      </c>
      <c r="D55" s="51">
        <v>0</v>
      </c>
      <c r="E55" s="52">
        <f>(B55*D55)/1000</f>
        <v>0</v>
      </c>
    </row>
    <row r="56" spans="1:5" ht="14.25" customHeight="1" thickBot="1" x14ac:dyDescent="0.25">
      <c r="E56" s="29">
        <f>SUM(E55)</f>
        <v>0</v>
      </c>
    </row>
    <row r="58" spans="1:5" ht="14.25" customHeight="1" thickBot="1" x14ac:dyDescent="0.25">
      <c r="A58" s="74" t="s">
        <v>20</v>
      </c>
      <c r="B58" s="74"/>
      <c r="C58" s="74"/>
      <c r="D58" s="74"/>
      <c r="E58" s="74"/>
    </row>
    <row r="59" spans="1:5" ht="14.25" customHeight="1" x14ac:dyDescent="0.2">
      <c r="A59" s="43" t="s">
        <v>0</v>
      </c>
      <c r="B59" s="44" t="s">
        <v>1</v>
      </c>
      <c r="C59" s="45" t="s">
        <v>2</v>
      </c>
      <c r="D59" s="44" t="s">
        <v>45</v>
      </c>
      <c r="E59" s="46" t="s">
        <v>19</v>
      </c>
    </row>
    <row r="60" spans="1:5" ht="65.25" customHeight="1" thickBot="1" x14ac:dyDescent="0.25">
      <c r="A60" s="54" t="s">
        <v>21</v>
      </c>
      <c r="B60" s="49">
        <v>1000000</v>
      </c>
      <c r="C60" s="56" t="s">
        <v>18</v>
      </c>
      <c r="D60" s="51">
        <v>0</v>
      </c>
      <c r="E60" s="52">
        <f>B60*D60/1000</f>
        <v>0</v>
      </c>
    </row>
    <row r="61" spans="1:5" ht="14.25" customHeight="1" thickBot="1" x14ac:dyDescent="0.25">
      <c r="A61" s="3"/>
      <c r="B61" s="31"/>
      <c r="C61" s="32"/>
      <c r="D61" s="33"/>
      <c r="E61" s="55">
        <f>SUM(E60)</f>
        <v>0</v>
      </c>
    </row>
    <row r="62" spans="1:5" ht="14.25" customHeight="1" thickBot="1" x14ac:dyDescent="0.25"/>
    <row r="63" spans="1:5" ht="14.25" customHeight="1" x14ac:dyDescent="0.2">
      <c r="A63" s="67" t="s">
        <v>51</v>
      </c>
      <c r="B63" s="68"/>
      <c r="C63" s="68"/>
      <c r="D63" s="69"/>
      <c r="E63" s="94">
        <f>E23+E38+E51+E56+E61</f>
        <v>0</v>
      </c>
    </row>
    <row r="64" spans="1:5" ht="14.25" customHeight="1" thickBot="1" x14ac:dyDescent="0.25">
      <c r="A64" s="70"/>
      <c r="B64" s="71"/>
      <c r="C64" s="71"/>
      <c r="D64" s="72"/>
      <c r="E64" s="95"/>
    </row>
    <row r="65" spans="1:5" ht="14.25" customHeight="1" thickBot="1" x14ac:dyDescent="0.25"/>
    <row r="66" spans="1:5" ht="14.25" customHeight="1" x14ac:dyDescent="0.2">
      <c r="A66" s="67" t="s">
        <v>64</v>
      </c>
      <c r="B66" s="68"/>
      <c r="C66" s="68"/>
      <c r="D66" s="69"/>
      <c r="E66" s="94">
        <f>E63*3</f>
        <v>0</v>
      </c>
    </row>
    <row r="67" spans="1:5" ht="14.25" customHeight="1" thickBot="1" x14ac:dyDescent="0.25">
      <c r="A67" s="70"/>
      <c r="B67" s="71"/>
      <c r="C67" s="71"/>
      <c r="D67" s="72"/>
      <c r="E67" s="95"/>
    </row>
    <row r="68" spans="1:5" ht="14.25" customHeight="1" x14ac:dyDescent="0.25">
      <c r="A68" s="92"/>
      <c r="B68" s="92"/>
      <c r="C68" s="92"/>
      <c r="D68" s="92"/>
      <c r="E68" s="93"/>
    </row>
    <row r="69" spans="1:5" ht="14.25" customHeight="1" thickBot="1" x14ac:dyDescent="0.25">
      <c r="A69" s="4" t="s">
        <v>57</v>
      </c>
      <c r="B69" s="5"/>
    </row>
    <row r="70" spans="1:5" ht="14.25" customHeight="1" thickBot="1" x14ac:dyDescent="0.25">
      <c r="A70" s="58" t="s">
        <v>22</v>
      </c>
      <c r="B70" s="59" t="s">
        <v>23</v>
      </c>
    </row>
    <row r="71" spans="1:5" ht="24.75" customHeight="1" x14ac:dyDescent="0.2">
      <c r="A71" s="62" t="s">
        <v>52</v>
      </c>
      <c r="B71" s="7" t="s">
        <v>53</v>
      </c>
    </row>
    <row r="72" spans="1:5" ht="22.5" x14ac:dyDescent="0.2">
      <c r="A72" s="23" t="s">
        <v>54</v>
      </c>
      <c r="B72" s="9" t="s">
        <v>55</v>
      </c>
    </row>
    <row r="73" spans="1:5" ht="33.75" x14ac:dyDescent="0.2">
      <c r="A73" s="23" t="s">
        <v>56</v>
      </c>
      <c r="B73" s="9">
        <v>30</v>
      </c>
    </row>
    <row r="74" spans="1:5" ht="22.5" x14ac:dyDescent="0.2">
      <c r="A74" s="23" t="s">
        <v>24</v>
      </c>
      <c r="B74" s="9">
        <v>30</v>
      </c>
    </row>
    <row r="75" spans="1:5" ht="11.25" x14ac:dyDescent="0.2">
      <c r="A75" s="23" t="s">
        <v>25</v>
      </c>
      <c r="B75" s="9">
        <v>165</v>
      </c>
    </row>
    <row r="76" spans="1:5" ht="11.25" x14ac:dyDescent="0.2">
      <c r="A76" s="23" t="s">
        <v>26</v>
      </c>
      <c r="B76" s="9">
        <v>165</v>
      </c>
    </row>
    <row r="77" spans="1:5" ht="11.25" x14ac:dyDescent="0.2">
      <c r="A77" s="23" t="s">
        <v>27</v>
      </c>
      <c r="B77" s="57">
        <v>0</v>
      </c>
    </row>
    <row r="78" spans="1:5" ht="12" thickBot="1" x14ac:dyDescent="0.25">
      <c r="A78" s="42" t="s">
        <v>28</v>
      </c>
      <c r="B78" s="12">
        <v>165</v>
      </c>
    </row>
    <row r="80" spans="1:5" ht="14.25" customHeight="1" thickBot="1" x14ac:dyDescent="0.25">
      <c r="A80" s="13" t="s">
        <v>29</v>
      </c>
      <c r="B80" s="5"/>
    </row>
    <row r="81" spans="1:2" ht="23.25" thickBot="1" x14ac:dyDescent="0.25">
      <c r="A81" s="60" t="s">
        <v>22</v>
      </c>
      <c r="B81" s="61" t="s">
        <v>30</v>
      </c>
    </row>
    <row r="82" spans="1:2" ht="22.5" x14ac:dyDescent="0.2">
      <c r="A82" s="63" t="s">
        <v>31</v>
      </c>
      <c r="B82" s="17">
        <v>20000000</v>
      </c>
    </row>
    <row r="83" spans="1:2" ht="22.5" x14ac:dyDescent="0.2">
      <c r="A83" s="22" t="s">
        <v>32</v>
      </c>
      <c r="B83" s="9">
        <v>50000000</v>
      </c>
    </row>
    <row r="84" spans="1:2" ht="11.25" x14ac:dyDescent="0.2">
      <c r="A84" s="64" t="s">
        <v>33</v>
      </c>
      <c r="B84" s="19">
        <v>100000</v>
      </c>
    </row>
    <row r="85" spans="1:2" ht="11.25" x14ac:dyDescent="0.2">
      <c r="A85" s="64" t="s">
        <v>26</v>
      </c>
      <c r="B85" s="19">
        <v>100000</v>
      </c>
    </row>
    <row r="86" spans="1:2" ht="12" thickBot="1" x14ac:dyDescent="0.25">
      <c r="A86" s="65" t="s">
        <v>25</v>
      </c>
      <c r="B86" s="12">
        <v>250000</v>
      </c>
    </row>
  </sheetData>
  <mergeCells count="18">
    <mergeCell ref="A66:D67"/>
    <mergeCell ref="E66:E67"/>
    <mergeCell ref="A1:E1"/>
    <mergeCell ref="A63:D64"/>
    <mergeCell ref="E63:E64"/>
    <mergeCell ref="A3:E3"/>
    <mergeCell ref="A30:E30"/>
    <mergeCell ref="A40:E40"/>
    <mergeCell ref="A53:E53"/>
    <mergeCell ref="A58:E58"/>
    <mergeCell ref="B15:B22"/>
    <mergeCell ref="C15:C22"/>
    <mergeCell ref="D15:D22"/>
    <mergeCell ref="E15:E22"/>
    <mergeCell ref="B43:B50"/>
    <mergeCell ref="C43:C50"/>
    <mergeCell ref="D43:D50"/>
    <mergeCell ref="E43:E5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D5" sqref="D5"/>
    </sheetView>
  </sheetViews>
  <sheetFormatPr defaultRowHeight="15" x14ac:dyDescent="0.25"/>
  <cols>
    <col min="1" max="1" width="56.85546875" customWidth="1"/>
    <col min="2" max="2" width="15.85546875" customWidth="1"/>
  </cols>
  <sheetData>
    <row r="1" spans="1:3" x14ac:dyDescent="0.25">
      <c r="A1" s="13" t="s">
        <v>62</v>
      </c>
      <c r="B1" s="13" t="s">
        <v>63</v>
      </c>
    </row>
    <row r="2" spans="1:3" x14ac:dyDescent="0.25">
      <c r="A2" s="1"/>
      <c r="B2" s="1"/>
    </row>
    <row r="3" spans="1:3" ht="15.75" thickBot="1" x14ac:dyDescent="0.3">
      <c r="A3" s="4" t="s">
        <v>57</v>
      </c>
      <c r="B3" s="5"/>
      <c r="C3" s="1"/>
    </row>
    <row r="4" spans="1:3" ht="15.75" thickBot="1" x14ac:dyDescent="0.3">
      <c r="A4" s="58" t="s">
        <v>22</v>
      </c>
      <c r="B4" s="59" t="s">
        <v>23</v>
      </c>
      <c r="C4" s="1"/>
    </row>
    <row r="5" spans="1:3" x14ac:dyDescent="0.25">
      <c r="A5" s="6" t="s">
        <v>52</v>
      </c>
      <c r="B5" s="7" t="s">
        <v>53</v>
      </c>
      <c r="C5" s="1"/>
    </row>
    <row r="6" spans="1:3" x14ac:dyDescent="0.25">
      <c r="A6" s="8" t="s">
        <v>54</v>
      </c>
      <c r="B6" s="9" t="s">
        <v>55</v>
      </c>
      <c r="C6" s="1"/>
    </row>
    <row r="7" spans="1:3" ht="23.25" x14ac:dyDescent="0.25">
      <c r="A7" s="8" t="s">
        <v>56</v>
      </c>
      <c r="B7" s="9">
        <v>30</v>
      </c>
      <c r="C7" s="1"/>
    </row>
    <row r="8" spans="1:3" x14ac:dyDescent="0.25">
      <c r="A8" s="8" t="s">
        <v>24</v>
      </c>
      <c r="B8" s="9">
        <v>30</v>
      </c>
      <c r="C8" s="1"/>
    </row>
    <row r="9" spans="1:3" x14ac:dyDescent="0.25">
      <c r="A9" s="10" t="s">
        <v>25</v>
      </c>
      <c r="B9" s="9">
        <v>165</v>
      </c>
      <c r="C9" s="1"/>
    </row>
    <row r="10" spans="1:3" x14ac:dyDescent="0.25">
      <c r="A10" s="10" t="s">
        <v>26</v>
      </c>
      <c r="B10" s="9">
        <v>165</v>
      </c>
      <c r="C10" s="1"/>
    </row>
    <row r="11" spans="1:3" x14ac:dyDescent="0.25">
      <c r="A11" s="10" t="s">
        <v>27</v>
      </c>
      <c r="B11" s="57">
        <v>0</v>
      </c>
      <c r="C11" s="1"/>
    </row>
    <row r="12" spans="1:3" ht="15.75" thickBot="1" x14ac:dyDescent="0.3">
      <c r="A12" s="11" t="s">
        <v>28</v>
      </c>
      <c r="B12" s="12">
        <v>165</v>
      </c>
      <c r="C12" s="1"/>
    </row>
    <row r="13" spans="1:3" x14ac:dyDescent="0.25">
      <c r="A13" s="1"/>
      <c r="B13" s="1"/>
      <c r="C13" s="1"/>
    </row>
    <row r="14" spans="1:3" ht="15.75" thickBot="1" x14ac:dyDescent="0.3">
      <c r="A14" s="13" t="s">
        <v>29</v>
      </c>
      <c r="B14" s="5"/>
      <c r="C14" s="1"/>
    </row>
    <row r="15" spans="1:3" s="15" customFormat="1" ht="23.25" thickBot="1" x14ac:dyDescent="0.3">
      <c r="A15" s="60" t="s">
        <v>22</v>
      </c>
      <c r="B15" s="61" t="s">
        <v>30</v>
      </c>
      <c r="C15" s="14"/>
    </row>
    <row r="16" spans="1:3" x14ac:dyDescent="0.25">
      <c r="A16" s="16" t="s">
        <v>31</v>
      </c>
      <c r="B16" s="17">
        <v>20000000</v>
      </c>
      <c r="C16" s="1"/>
    </row>
    <row r="17" spans="1:3" x14ac:dyDescent="0.25">
      <c r="A17" s="8" t="s">
        <v>32</v>
      </c>
      <c r="B17" s="9">
        <v>50000000</v>
      </c>
      <c r="C17" s="1"/>
    </row>
    <row r="18" spans="1:3" x14ac:dyDescent="0.25">
      <c r="A18" s="18" t="s">
        <v>33</v>
      </c>
      <c r="B18" s="19">
        <v>100000</v>
      </c>
      <c r="C18" s="1"/>
    </row>
    <row r="19" spans="1:3" x14ac:dyDescent="0.25">
      <c r="A19" s="18" t="s">
        <v>26</v>
      </c>
      <c r="B19" s="19">
        <v>100000</v>
      </c>
      <c r="C19" s="1"/>
    </row>
    <row r="20" spans="1:3" ht="15.75" thickBot="1" x14ac:dyDescent="0.3">
      <c r="A20" s="11" t="s">
        <v>25</v>
      </c>
      <c r="B20" s="12">
        <v>250000</v>
      </c>
      <c r="C20" s="1"/>
    </row>
    <row r="21" spans="1:3" x14ac:dyDescent="0.25">
      <c r="A21" s="1"/>
      <c r="B21" s="1"/>
      <c r="C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</vt:lpstr>
      <vt:lpstr>spoluúčasti a limity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Beňovič</dc:creator>
  <cp:lastModifiedBy>Kuštánová</cp:lastModifiedBy>
  <cp:lastPrinted>2018-10-02T09:49:11Z</cp:lastPrinted>
  <dcterms:created xsi:type="dcterms:W3CDTF">2018-09-19T11:59:16Z</dcterms:created>
  <dcterms:modified xsi:type="dcterms:W3CDTF">2018-10-21T18:07:55Z</dcterms:modified>
</cp:coreProperties>
</file>