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urska\Documents\NLZ POISTENIE\SP\"/>
    </mc:Choice>
  </mc:AlternateContent>
  <bookViews>
    <workbookView xWindow="0" yWindow="0" windowWidth="28800" windowHeight="12435"/>
  </bookViews>
  <sheets>
    <sheet name="Hárok1" sheetId="1" r:id="rId1"/>
  </sheets>
  <definedNames>
    <definedName name="_xlnm._FilterDatabase" localSheetId="0" hidden="1">Hárok1!$C$1:$C$198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8" i="1" l="1"/>
  <c r="P166" i="1"/>
  <c r="R166" i="1" s="1"/>
  <c r="R165" i="1"/>
  <c r="R164" i="1"/>
  <c r="R163" i="1"/>
  <c r="R162" i="1"/>
  <c r="R161" i="1"/>
  <c r="R160" i="1"/>
  <c r="R159" i="1"/>
  <c r="R158" i="1"/>
  <c r="R157" i="1"/>
  <c r="P155" i="1"/>
  <c r="P154" i="1"/>
  <c r="P153" i="1"/>
  <c r="P152" i="1"/>
  <c r="R150" i="1"/>
  <c r="P149" i="1"/>
  <c r="P148" i="1"/>
  <c r="P147" i="1"/>
  <c r="P145" i="1"/>
  <c r="P143" i="1"/>
  <c r="P142" i="1"/>
  <c r="P141" i="1"/>
  <c r="P140" i="1"/>
  <c r="P139" i="1"/>
  <c r="P138" i="1"/>
  <c r="P137" i="1"/>
  <c r="P136" i="1"/>
  <c r="P135" i="1"/>
  <c r="P134" i="1"/>
  <c r="P133" i="1"/>
  <c r="R130" i="1"/>
  <c r="P128" i="1"/>
  <c r="R128" i="1" s="1"/>
  <c r="P127" i="1"/>
  <c r="R127" i="1" s="1"/>
  <c r="P126" i="1"/>
  <c r="R126" i="1" s="1"/>
  <c r="P122" i="1"/>
  <c r="P121" i="1"/>
  <c r="R119" i="1"/>
  <c r="R118" i="1"/>
  <c r="Q117" i="1"/>
  <c r="P115" i="1"/>
  <c r="R115" i="1" s="1"/>
  <c r="P114" i="1"/>
  <c r="R114" i="1" s="1"/>
  <c r="P113" i="1"/>
  <c r="R113" i="1" s="1"/>
  <c r="P112" i="1"/>
  <c r="R112" i="1" s="1"/>
  <c r="P111" i="1"/>
  <c r="R111" i="1" s="1"/>
  <c r="P110" i="1"/>
  <c r="R110" i="1" s="1"/>
  <c r="P108" i="1"/>
  <c r="R108" i="1" s="1"/>
  <c r="P107" i="1"/>
  <c r="R107" i="1" s="1"/>
  <c r="P106" i="1"/>
  <c r="R106" i="1" s="1"/>
  <c r="P105" i="1"/>
  <c r="R105" i="1" s="1"/>
  <c r="P104" i="1"/>
  <c r="R104" i="1" s="1"/>
  <c r="P103" i="1"/>
  <c r="R103" i="1" s="1"/>
  <c r="P102" i="1"/>
  <c r="R102" i="1" s="1"/>
  <c r="P100" i="1"/>
  <c r="R100" i="1" s="1"/>
  <c r="P99" i="1"/>
  <c r="R99" i="1" s="1"/>
  <c r="P98" i="1"/>
  <c r="R98" i="1" s="1"/>
  <c r="P97" i="1"/>
  <c r="R97" i="1" s="1"/>
  <c r="P96" i="1"/>
  <c r="R96" i="1" s="1"/>
  <c r="P94" i="1"/>
  <c r="R94" i="1" s="1"/>
  <c r="P93" i="1"/>
  <c r="R93" i="1" s="1"/>
  <c r="P92" i="1"/>
  <c r="R92" i="1" s="1"/>
  <c r="P91" i="1"/>
  <c r="R91" i="1" s="1"/>
  <c r="P90" i="1"/>
  <c r="R90" i="1" s="1"/>
  <c r="P89" i="1"/>
  <c r="R89" i="1" s="1"/>
  <c r="P88" i="1"/>
  <c r="R88" i="1" s="1"/>
  <c r="P87" i="1"/>
  <c r="R87" i="1" s="1"/>
  <c r="P85" i="1"/>
  <c r="R85" i="1" s="1"/>
  <c r="P83" i="1"/>
  <c r="R83" i="1" s="1"/>
  <c r="P82" i="1"/>
  <c r="R82" i="1" s="1"/>
  <c r="P81" i="1"/>
  <c r="R81" i="1" s="1"/>
  <c r="P80" i="1"/>
  <c r="R80" i="1" s="1"/>
  <c r="P79" i="1"/>
  <c r="R79" i="1" s="1"/>
  <c r="P78" i="1"/>
  <c r="R78" i="1" s="1"/>
  <c r="P77" i="1"/>
  <c r="R77" i="1" s="1"/>
  <c r="P76" i="1"/>
  <c r="R76" i="1" s="1"/>
  <c r="P75" i="1"/>
  <c r="R75" i="1" s="1"/>
  <c r="Q74" i="1"/>
  <c r="P73" i="1"/>
  <c r="P72" i="1"/>
  <c r="P71" i="1"/>
  <c r="P70" i="1"/>
  <c r="P69" i="1"/>
  <c r="P67" i="1"/>
  <c r="P66" i="1"/>
  <c r="P65" i="1"/>
  <c r="P64" i="1"/>
  <c r="P63" i="1"/>
  <c r="P62" i="1"/>
  <c r="P61" i="1"/>
  <c r="P60" i="1"/>
  <c r="P59" i="1"/>
  <c r="R58" i="1"/>
  <c r="P57" i="1"/>
  <c r="P56" i="1"/>
  <c r="P53" i="1"/>
  <c r="P52" i="1"/>
  <c r="P51" i="1"/>
  <c r="P50" i="1"/>
  <c r="P49" i="1"/>
  <c r="P48" i="1"/>
  <c r="P46" i="1"/>
  <c r="R46" i="1" s="1"/>
  <c r="P45" i="1"/>
  <c r="R45" i="1" s="1"/>
  <c r="P44" i="1"/>
  <c r="R44" i="1" s="1"/>
  <c r="P43" i="1"/>
  <c r="R43" i="1" s="1"/>
  <c r="P42" i="1"/>
  <c r="R42" i="1" s="1"/>
  <c r="P41" i="1"/>
  <c r="R41" i="1" s="1"/>
  <c r="P40" i="1"/>
  <c r="R40" i="1" s="1"/>
  <c r="R39" i="1"/>
  <c r="P38" i="1"/>
  <c r="P37" i="1"/>
  <c r="P36" i="1"/>
  <c r="P35" i="1"/>
  <c r="P34" i="1"/>
  <c r="P33" i="1"/>
  <c r="R32" i="1"/>
  <c r="P31" i="1"/>
  <c r="R31" i="1" s="1"/>
  <c r="P30" i="1"/>
  <c r="R30" i="1" s="1"/>
  <c r="Q29" i="1"/>
  <c r="Q27" i="1"/>
  <c r="P26" i="1"/>
  <c r="P25" i="1"/>
  <c r="P24" i="1"/>
  <c r="P23" i="1"/>
  <c r="Q22" i="1"/>
  <c r="P21" i="1"/>
  <c r="R21" i="1" s="1"/>
  <c r="P20" i="1"/>
  <c r="R20" i="1" s="1"/>
  <c r="Q13" i="1"/>
  <c r="Q12" i="1"/>
  <c r="Q156" i="1" s="1"/>
  <c r="P11" i="1"/>
  <c r="R11" i="1" s="1"/>
  <c r="P10" i="1"/>
  <c r="R10" i="1" s="1"/>
  <c r="P9" i="1"/>
  <c r="R9" i="1" s="1"/>
  <c r="P8" i="1"/>
  <c r="R8" i="1" s="1"/>
  <c r="P7" i="1"/>
  <c r="R7" i="1" s="1"/>
  <c r="P6" i="1"/>
  <c r="R6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P4" i="1"/>
  <c r="R4" i="1" s="1"/>
  <c r="R69" i="1" l="1"/>
  <c r="R70" i="1"/>
  <c r="R71" i="1"/>
  <c r="R72" i="1"/>
  <c r="R73" i="1"/>
  <c r="R145" i="1"/>
  <c r="R33" i="1"/>
  <c r="R34" i="1"/>
  <c r="R35" i="1"/>
  <c r="R36" i="1"/>
  <c r="R37" i="1"/>
  <c r="R38" i="1"/>
  <c r="R59" i="1"/>
  <c r="R60" i="1"/>
  <c r="R61" i="1"/>
  <c r="R62" i="1"/>
  <c r="R63" i="1"/>
  <c r="R64" i="1"/>
  <c r="R65" i="1"/>
  <c r="R66" i="1"/>
  <c r="R67" i="1"/>
  <c r="R133" i="1"/>
  <c r="R134" i="1"/>
  <c r="R135" i="1"/>
  <c r="R136" i="1"/>
  <c r="R137" i="1"/>
  <c r="R138" i="1"/>
  <c r="R139" i="1"/>
  <c r="R140" i="1"/>
  <c r="R141" i="1"/>
  <c r="R142" i="1"/>
  <c r="R143" i="1"/>
  <c r="R147" i="1"/>
  <c r="R148" i="1"/>
  <c r="R149" i="1"/>
  <c r="R23" i="1"/>
  <c r="R25" i="1"/>
  <c r="R24" i="1"/>
  <c r="R26" i="1"/>
  <c r="R49" i="1"/>
  <c r="R51" i="1"/>
  <c r="R53" i="1"/>
  <c r="R48" i="1"/>
  <c r="R50" i="1"/>
  <c r="R52" i="1"/>
  <c r="R56" i="1"/>
  <c r="R57" i="1"/>
  <c r="R122" i="1"/>
  <c r="R152" i="1"/>
  <c r="R154" i="1"/>
  <c r="R168" i="1"/>
  <c r="R121" i="1"/>
  <c r="R153" i="1"/>
  <c r="R155" i="1"/>
</calcChain>
</file>

<file path=xl/sharedStrings.xml><?xml version="1.0" encoding="utf-8"?>
<sst xmlns="http://schemas.openxmlformats.org/spreadsheetml/2006/main" count="1682" uniqueCount="927">
  <si>
    <t>IČO</t>
  </si>
  <si>
    <t>Názov (spolupoistený subjekt)</t>
  </si>
  <si>
    <t>Ulica</t>
  </si>
  <si>
    <t>PSČ</t>
  </si>
  <si>
    <t>Mesto</t>
  </si>
  <si>
    <t>EČV</t>
  </si>
  <si>
    <t>Tov. Značka, Typ</t>
  </si>
  <si>
    <t>Rok výr.</t>
  </si>
  <si>
    <t>číslo karosérie / VIN</t>
  </si>
  <si>
    <t>Druh vozidla</t>
  </si>
  <si>
    <t>Objem
mot.
ccm</t>
  </si>
  <si>
    <t>Výkon
kW</t>
  </si>
  <si>
    <t>Celk. hmot.              kg</t>
  </si>
  <si>
    <t>Obstarávacia cena
Eur</t>
  </si>
  <si>
    <t>Nová cena vozidla</t>
  </si>
  <si>
    <t>Obst. cena         doplň. výbavy</t>
  </si>
  <si>
    <t>Cena vozidla celkom</t>
  </si>
  <si>
    <t>35985381</t>
  </si>
  <si>
    <t>Bábkové divadlo na Rázcestí</t>
  </si>
  <si>
    <t>Skuteckého ul. 14</t>
  </si>
  <si>
    <t>97400</t>
  </si>
  <si>
    <t>Banská Bystrica</t>
  </si>
  <si>
    <t>BB028CH</t>
  </si>
  <si>
    <t>CITROEN BERLINGO</t>
  </si>
  <si>
    <t>VF7GJNFUB93278113</t>
  </si>
  <si>
    <t>osobné</t>
  </si>
  <si>
    <t>BB153DY</t>
  </si>
  <si>
    <t>Mercedes-Benz Vito</t>
  </si>
  <si>
    <t>WDF63970513674778</t>
  </si>
  <si>
    <t>Banskobystrický samosprávny kraj</t>
  </si>
  <si>
    <t>Námestie SNP 23/23</t>
  </si>
  <si>
    <t>974 01</t>
  </si>
  <si>
    <t>BB557CV</t>
  </si>
  <si>
    <t xml:space="preserve">Volkswagen Transporter </t>
  </si>
  <si>
    <t>WV2ZZZ7HZ8H065418</t>
  </si>
  <si>
    <t>BB670CY</t>
  </si>
  <si>
    <t xml:space="preserve">Škoda Octavia </t>
  </si>
  <si>
    <t>TMBDL41U488871644</t>
  </si>
  <si>
    <t>37828100</t>
  </si>
  <si>
    <t>Námestie SNP 23</t>
  </si>
  <si>
    <t>BB575DA</t>
  </si>
  <si>
    <t>VW POLO</t>
  </si>
  <si>
    <t>WVWZZZ9NZ9B004830</t>
  </si>
  <si>
    <t>Nám. SNP 23</t>
  </si>
  <si>
    <t>BB574DA</t>
  </si>
  <si>
    <t>Volkswagen Polo</t>
  </si>
  <si>
    <t>WVWZZZ9NZ9Y030765</t>
  </si>
  <si>
    <t>BB751DD</t>
  </si>
  <si>
    <t>VOLKSWAGEN GOLF</t>
  </si>
  <si>
    <t>WVWZZZ1KZ9M287856</t>
  </si>
  <si>
    <t>BB724CN</t>
  </si>
  <si>
    <t>Škoda Octavia</t>
  </si>
  <si>
    <t>TMBDL41U078874152</t>
  </si>
  <si>
    <t>ZV192BN</t>
  </si>
  <si>
    <t>Skoda Fabia</t>
  </si>
  <si>
    <t>TMBPY46Y433789817</t>
  </si>
  <si>
    <t>ZV277AN</t>
  </si>
  <si>
    <t>Toyota Hiace</t>
  </si>
  <si>
    <t>JT121LK2800006988</t>
  </si>
  <si>
    <t>špeciálne</t>
  </si>
  <si>
    <t>SNP 23</t>
  </si>
  <si>
    <t>BB432EI</t>
  </si>
  <si>
    <t>Renault Thalia</t>
  </si>
  <si>
    <t>VF1LBN00547842010</t>
  </si>
  <si>
    <t>BB439EI</t>
  </si>
  <si>
    <t>VF1LBN00547973117</t>
  </si>
  <si>
    <t>BB296EX</t>
  </si>
  <si>
    <t>Suzuki Sx4</t>
  </si>
  <si>
    <t>TSMEYB21S00823115</t>
  </si>
  <si>
    <t xml:space="preserve">osobné </t>
  </si>
  <si>
    <t>BB134EY</t>
  </si>
  <si>
    <t>Dacia Dokker</t>
  </si>
  <si>
    <t>UU10SDG3551678322</t>
  </si>
  <si>
    <t>BB703EX</t>
  </si>
  <si>
    <t>UU10SDG3551678347</t>
  </si>
  <si>
    <t>BB084EZ</t>
  </si>
  <si>
    <t>Renault Fluence</t>
  </si>
  <si>
    <t>VF1LZLN0552227262</t>
  </si>
  <si>
    <t>00365343</t>
  </si>
  <si>
    <t>Centrum voľného času JUNIOR</t>
  </si>
  <si>
    <t>Tajovského 30</t>
  </si>
  <si>
    <t>975 90</t>
  </si>
  <si>
    <t>BB641CZ</t>
  </si>
  <si>
    <t>KIA CEE'D</t>
  </si>
  <si>
    <t>U5YFF52128L046735</t>
  </si>
  <si>
    <t>00648523</t>
  </si>
  <si>
    <t>DD a DSS</t>
  </si>
  <si>
    <t>Partizánska 2</t>
  </si>
  <si>
    <t>963 01</t>
  </si>
  <si>
    <t>Krupina</t>
  </si>
  <si>
    <t>KA696AG</t>
  </si>
  <si>
    <t>PEUGEOT 206</t>
  </si>
  <si>
    <t>VF32EHFXF43571827</t>
  </si>
  <si>
    <t>00648132</t>
  </si>
  <si>
    <t>Kirejevská 23</t>
  </si>
  <si>
    <t xml:space="preserve">979 01 </t>
  </si>
  <si>
    <t>Rimavská Sobota</t>
  </si>
  <si>
    <t>RS794BX</t>
  </si>
  <si>
    <t>Citroen Nemo</t>
  </si>
  <si>
    <t>VF7AAKFT0B8129031</t>
  </si>
  <si>
    <t>00648515</t>
  </si>
  <si>
    <t xml:space="preserve">DD a DSS </t>
  </si>
  <si>
    <t>Záhonok 3205/2</t>
  </si>
  <si>
    <t>959 01</t>
  </si>
  <si>
    <t>Zvolen</t>
  </si>
  <si>
    <t>ZV445BP</t>
  </si>
  <si>
    <t>Peugeot Partner</t>
  </si>
  <si>
    <t>VF3GBKFWC96295428</t>
  </si>
  <si>
    <t>ZV404AT</t>
  </si>
  <si>
    <t>Fiat Doblo</t>
  </si>
  <si>
    <t>ZFA22300005154951</t>
  </si>
  <si>
    <t>47.5</t>
  </si>
  <si>
    <t>DD a DSS Hron Dubová</t>
  </si>
  <si>
    <t>ŠKN 19/III Dubová</t>
  </si>
  <si>
    <t xml:space="preserve">976 97 </t>
  </si>
  <si>
    <t>Nemecká</t>
  </si>
  <si>
    <t>BR801AK</t>
  </si>
  <si>
    <t>Škoda Fabia combi</t>
  </si>
  <si>
    <t>TMBJB16Y623389889</t>
  </si>
  <si>
    <t>00632864</t>
  </si>
  <si>
    <t xml:space="preserve">DD a DSS LUNA </t>
  </si>
  <si>
    <t>Fraňa Kráľa 23</t>
  </si>
  <si>
    <t xml:space="preserve">977 01 </t>
  </si>
  <si>
    <t>Brezno</t>
  </si>
  <si>
    <t>BR687AT</t>
  </si>
  <si>
    <t>Renault Kangoo</t>
  </si>
  <si>
    <t>VF1KCEBEF33830468</t>
  </si>
  <si>
    <t>97901</t>
  </si>
  <si>
    <t>BR092BN</t>
  </si>
  <si>
    <t>Fiat Ducato 2,3</t>
  </si>
  <si>
    <t>ZFA25000002119351</t>
  </si>
  <si>
    <t>00632252</t>
  </si>
  <si>
    <t>DD a DSS Senium</t>
  </si>
  <si>
    <t>Jilemnického 48</t>
  </si>
  <si>
    <t>BB188DE</t>
  </si>
  <si>
    <t xml:space="preserve">MERCEDES BENZ SPRINTER </t>
  </si>
  <si>
    <t>WDB9067331S375873</t>
  </si>
  <si>
    <t>006322252</t>
  </si>
  <si>
    <t>Jilemnickeho 48</t>
  </si>
  <si>
    <t>97404</t>
  </si>
  <si>
    <t>Banska Bystrica</t>
  </si>
  <si>
    <t>BB568EB</t>
  </si>
  <si>
    <t xml:space="preserve">Citroen Nemo </t>
  </si>
  <si>
    <t>VF7AAKFT0B8185945</t>
  </si>
  <si>
    <t>00632287</t>
  </si>
  <si>
    <t>DDaDSS Slovenská Ľupča</t>
  </si>
  <si>
    <t>Czambelova 23</t>
  </si>
  <si>
    <t xml:space="preserve">976 13 </t>
  </si>
  <si>
    <t>Slovenská Ľupča</t>
  </si>
  <si>
    <t>BB267BZ</t>
  </si>
  <si>
    <t>FORD Fiesta</t>
  </si>
  <si>
    <t>WFOHXXGAJH5U31261</t>
  </si>
  <si>
    <t>35989572</t>
  </si>
  <si>
    <t xml:space="preserve">Divadlo J. G. Tajovského </t>
  </si>
  <si>
    <t>Divadelná 3</t>
  </si>
  <si>
    <t xml:space="preserve">960 77 </t>
  </si>
  <si>
    <t>ZV675BZ</t>
  </si>
  <si>
    <t>MERCEDES BENZ Atego 1218</t>
  </si>
  <si>
    <t>WDB9702571L444064</t>
  </si>
  <si>
    <t>nákladné</t>
  </si>
  <si>
    <t>Divadelná 1727/3</t>
  </si>
  <si>
    <t>ZV300BV</t>
  </si>
  <si>
    <t>MAN RHC 414-12 M</t>
  </si>
  <si>
    <t>WMAR07ZZ06T008529</t>
  </si>
  <si>
    <t>autobus</t>
  </si>
  <si>
    <t xml:space="preserve">Divadlo J.G.Tajovského </t>
  </si>
  <si>
    <t>ZV880AP</t>
  </si>
  <si>
    <t>ŠKODA FELICIA</t>
  </si>
  <si>
    <t>ZMBEFF613Y0282999</t>
  </si>
  <si>
    <t>ZV395BG</t>
  </si>
  <si>
    <t>CITROEN JUMPER</t>
  </si>
  <si>
    <t>VF7ZBAMNB17697345</t>
  </si>
  <si>
    <t>ZV875BG</t>
  </si>
  <si>
    <t>ŠKODA FABIA</t>
  </si>
  <si>
    <t>TMBHY46Y854352016</t>
  </si>
  <si>
    <t>00647918</t>
  </si>
  <si>
    <t xml:space="preserve">965 01  </t>
  </si>
  <si>
    <t>00648493</t>
  </si>
  <si>
    <t>Domov dôchodcov a domov sociálnych služieb</t>
  </si>
  <si>
    <t>Krivec I. 785</t>
  </si>
  <si>
    <t xml:space="preserve">962 05 </t>
  </si>
  <si>
    <t>Hriňová</t>
  </si>
  <si>
    <t>DT774AF</t>
  </si>
  <si>
    <t xml:space="preserve">Renault Clio,D7FG7-R KAT  </t>
  </si>
  <si>
    <t>VF1BB0FCF25602730</t>
  </si>
  <si>
    <t>43.0</t>
  </si>
  <si>
    <t>Domov dôchodcov a Domov sociálnych služieb</t>
  </si>
  <si>
    <t xml:space="preserve">960 01 </t>
  </si>
  <si>
    <t>ZV392AT</t>
  </si>
  <si>
    <t>Škoda Fabia 6Y</t>
  </si>
  <si>
    <t>TMBPB16Y433663425</t>
  </si>
  <si>
    <t>00362201</t>
  </si>
  <si>
    <t>Tuhárske námestie 10</t>
  </si>
  <si>
    <t>Lučenec</t>
  </si>
  <si>
    <t>LC810BN</t>
  </si>
  <si>
    <t>ŠKODA OCTAVIA Tour</t>
  </si>
  <si>
    <t>TMBDX41U998847541</t>
  </si>
  <si>
    <t>DT594BC</t>
  </si>
  <si>
    <t>Citroen C3 Picasso</t>
  </si>
  <si>
    <t>VF7SH8FP0ET534944</t>
  </si>
  <si>
    <t>35679565</t>
  </si>
  <si>
    <t xml:space="preserve">Domov dôchodcov a domov socialnych služieb </t>
  </si>
  <si>
    <t>Bakuliniho 905</t>
  </si>
  <si>
    <t>980 61</t>
  </si>
  <si>
    <t>Tisovec</t>
  </si>
  <si>
    <t>RS778BC</t>
  </si>
  <si>
    <t>Renault Trafic</t>
  </si>
  <si>
    <t>VF1JLBCB64YO61054</t>
  </si>
  <si>
    <t xml:space="preserve">Domov dôchodcov a domov sociálnych služieb </t>
  </si>
  <si>
    <t>ul. Kirejevská 23</t>
  </si>
  <si>
    <t>RS924AZ</t>
  </si>
  <si>
    <t>SEAT IBIZA 6L / BKY</t>
  </si>
  <si>
    <t>VSSZZZ6LZ5R186O48</t>
  </si>
  <si>
    <t>osobný</t>
  </si>
  <si>
    <t>139O</t>
  </si>
  <si>
    <t>Bakulíniho 905</t>
  </si>
  <si>
    <t>RS062BK</t>
  </si>
  <si>
    <t>FORD FUSION</t>
  </si>
  <si>
    <t>WF0UXXGAJU8Y89266</t>
  </si>
  <si>
    <t>00648531</t>
  </si>
  <si>
    <t>Terany 1</t>
  </si>
  <si>
    <t>Hontianske Tesáre</t>
  </si>
  <si>
    <t>KA476AN</t>
  </si>
  <si>
    <t>DACIA LOGAN</t>
  </si>
  <si>
    <t>UU1KSDAFH40385942</t>
  </si>
  <si>
    <t>00647900</t>
  </si>
  <si>
    <t xml:space="preserve">Bystrická 447/25 </t>
  </si>
  <si>
    <t xml:space="preserve">967 29 </t>
  </si>
  <si>
    <t>Kremnica</t>
  </si>
  <si>
    <t>ZH974AL</t>
  </si>
  <si>
    <t xml:space="preserve">FIAT DOBLO </t>
  </si>
  <si>
    <t>ZFA22300005179972</t>
  </si>
  <si>
    <t>00648124</t>
  </si>
  <si>
    <t xml:space="preserve">Domov dôchodcov a domov sociálnych služieb  </t>
  </si>
  <si>
    <t>Úzka 49</t>
  </si>
  <si>
    <t>982 01</t>
  </si>
  <si>
    <t>Tornaľa</t>
  </si>
  <si>
    <t>RA384AK</t>
  </si>
  <si>
    <t>RENAULT KANGOO</t>
  </si>
  <si>
    <t>VF1KCE7EF34274533</t>
  </si>
  <si>
    <t>Domov dôchodcov a domov sociálnych služien Senium</t>
  </si>
  <si>
    <t xml:space="preserve">974 04 </t>
  </si>
  <si>
    <t>BB708DK</t>
  </si>
  <si>
    <t>KIA C'EED</t>
  </si>
  <si>
    <t>U5YHB811AAL118688</t>
  </si>
  <si>
    <t>00647934</t>
  </si>
  <si>
    <t>Domov dôchodcov a DSS</t>
  </si>
  <si>
    <t>Ul. SNP 139</t>
  </si>
  <si>
    <t>965 01</t>
  </si>
  <si>
    <t>Žiar nad Hronom</t>
  </si>
  <si>
    <t>ZH299BN</t>
  </si>
  <si>
    <t>Peugeot Expert</t>
  </si>
  <si>
    <t>VF3XDAHZ4DZ009452</t>
  </si>
  <si>
    <t>ZH908AR</t>
  </si>
  <si>
    <t>VF1KCEDEF33699241</t>
  </si>
  <si>
    <t>00647551</t>
  </si>
  <si>
    <t>Škultétyho 329</t>
  </si>
  <si>
    <t>990 01</t>
  </si>
  <si>
    <t>Veľký Krtíš</t>
  </si>
  <si>
    <t>VK457AI</t>
  </si>
  <si>
    <t>Škoda Fabia Combi</t>
  </si>
  <si>
    <t>TMBJY46Y733802873</t>
  </si>
  <si>
    <t>RS342BK</t>
  </si>
  <si>
    <t>CITROEN JUMPY</t>
  </si>
  <si>
    <t>VF7XDRHKH64229955</t>
  </si>
  <si>
    <t>RS343BK</t>
  </si>
  <si>
    <t>CITROEN C3</t>
  </si>
  <si>
    <t>VF7FCKFVC29203387</t>
  </si>
  <si>
    <t>Domov dôchodcov a DSS "Bukovec"</t>
  </si>
  <si>
    <t>Sebedín 37</t>
  </si>
  <si>
    <t xml:space="preserve">974 01 </t>
  </si>
  <si>
    <t>Sebedín - Bečov</t>
  </si>
  <si>
    <t>BB684BA</t>
  </si>
  <si>
    <t>Škoda Fabia</t>
  </si>
  <si>
    <t>TMBJB16Y323401156</t>
  </si>
  <si>
    <t>00632198</t>
  </si>
  <si>
    <t xml:space="preserve">Domov dôchodcov a DSS AMBRA </t>
  </si>
  <si>
    <t>Rúbanisko III</t>
  </si>
  <si>
    <t xml:space="preserve">984 80 </t>
  </si>
  <si>
    <t>LC396AS</t>
  </si>
  <si>
    <t xml:space="preserve">Škoda Fabia </t>
  </si>
  <si>
    <t>TMBJY16Y444078926</t>
  </si>
  <si>
    <t xml:space="preserve">Domov dôchodcov a sociálnych služieb </t>
  </si>
  <si>
    <t>Partizánska 861</t>
  </si>
  <si>
    <t>980 55</t>
  </si>
  <si>
    <t>Klenovec</t>
  </si>
  <si>
    <t>RS940CB</t>
  </si>
  <si>
    <t>VF3XDAHZ4DZ008645</t>
  </si>
  <si>
    <t>Škultétyho 437/18</t>
  </si>
  <si>
    <t>VK718BL</t>
  </si>
  <si>
    <t>VF3XDAHZ4DZ009450</t>
  </si>
  <si>
    <t>00647926</t>
  </si>
  <si>
    <t>DOMOV MARIE</t>
  </si>
  <si>
    <t>ŠPITALSKA 3</t>
  </si>
  <si>
    <t>969 00</t>
  </si>
  <si>
    <t>B.ŠTIAVNICA</t>
  </si>
  <si>
    <t>BS002AN</t>
  </si>
  <si>
    <t>ŠKODA Octavia 1,9Tdi</t>
  </si>
  <si>
    <t>TMBJS41UXA8860398</t>
  </si>
  <si>
    <t>Domov Márie</t>
  </si>
  <si>
    <t>Špitálska 3</t>
  </si>
  <si>
    <t>969 01</t>
  </si>
  <si>
    <t>Banská Štiavnica</t>
  </si>
  <si>
    <t>BS561AP</t>
  </si>
  <si>
    <t>TMBHC46Y943912578</t>
  </si>
  <si>
    <t>Domov sociálnych sluzieb</t>
  </si>
  <si>
    <t>Pohorelská Maša 57</t>
  </si>
  <si>
    <t>Pohorela</t>
  </si>
  <si>
    <t>BR481BR</t>
  </si>
  <si>
    <t>Skoda Felicia</t>
  </si>
  <si>
    <t>TMBEGF613W7765015</t>
  </si>
  <si>
    <t>Domov socialnych služieb</t>
  </si>
  <si>
    <t>Ladomerská  Vieska 84</t>
  </si>
  <si>
    <t xml:space="preserve">Žiar nad Hronom </t>
  </si>
  <si>
    <t>ZH121BB</t>
  </si>
  <si>
    <t>Dacia Logan SD</t>
  </si>
  <si>
    <t>UU1KSD0F540024768</t>
  </si>
  <si>
    <t>00648108</t>
  </si>
  <si>
    <t>Domov sociálnych služieb</t>
  </si>
  <si>
    <t>ul. SNP 419</t>
  </si>
  <si>
    <t xml:space="preserve">980 22  </t>
  </si>
  <si>
    <t>Veľký Blh</t>
  </si>
  <si>
    <t>RS168AK</t>
  </si>
  <si>
    <t>TAZ 1500, Š1203 SD</t>
  </si>
  <si>
    <t>U6F1203SDSODB2743</t>
  </si>
  <si>
    <t>skriň.nákladný</t>
  </si>
  <si>
    <t>00632325</t>
  </si>
  <si>
    <t>976 69</t>
  </si>
  <si>
    <t>Pohorelá</t>
  </si>
  <si>
    <t>BR275AF</t>
  </si>
  <si>
    <t xml:space="preserve">VW Polo </t>
  </si>
  <si>
    <t>WVWZZZ6NZTY0800409</t>
  </si>
  <si>
    <t>RS766AN</t>
  </si>
  <si>
    <t>TMBHY46Y333767165</t>
  </si>
  <si>
    <t>ul.SNP 419/0</t>
  </si>
  <si>
    <t>980 22</t>
  </si>
  <si>
    <t>RS195BI</t>
  </si>
  <si>
    <t>SUZUKI JIMNY</t>
  </si>
  <si>
    <t>JSAFJB43V00163434</t>
  </si>
  <si>
    <t>1328</t>
  </si>
  <si>
    <t>00647560</t>
  </si>
  <si>
    <t>Čeláre Kirť</t>
  </si>
  <si>
    <t>991 22</t>
  </si>
  <si>
    <t>Bušince</t>
  </si>
  <si>
    <t>VK443AX</t>
  </si>
  <si>
    <t>CITROEN C4</t>
  </si>
  <si>
    <t>VF7LCNFUC74831425</t>
  </si>
  <si>
    <t>00633453</t>
  </si>
  <si>
    <t>Pionierska 850/13</t>
  </si>
  <si>
    <t>Detva</t>
  </si>
  <si>
    <t>DT206AS</t>
  </si>
  <si>
    <t>VF7FCKFVC29221450</t>
  </si>
  <si>
    <t xml:space="preserve">Domov sociálnych služieb </t>
  </si>
  <si>
    <t>BR617YA</t>
  </si>
  <si>
    <t>nákladný príves za os. auto</t>
  </si>
  <si>
    <t>RV06001WR001185</t>
  </si>
  <si>
    <t>príves</t>
  </si>
  <si>
    <t>Čeláre - Kírť</t>
  </si>
  <si>
    <t xml:space="preserve">991 22 </t>
  </si>
  <si>
    <t xml:space="preserve">VK758AG   </t>
  </si>
  <si>
    <t>AVIA Furgon A21.1F</t>
  </si>
  <si>
    <t>TNAA21F</t>
  </si>
  <si>
    <t xml:space="preserve">nákladné </t>
  </si>
  <si>
    <t>VK796BL</t>
  </si>
  <si>
    <t>VF3XDAHZ4DZ009451</t>
  </si>
  <si>
    <t>BR310AM</t>
  </si>
  <si>
    <t>Škoda Favorit Lxi</t>
  </si>
  <si>
    <t>TMBAEF200R0859336</t>
  </si>
  <si>
    <t xml:space="preserve">962 12 </t>
  </si>
  <si>
    <t>DT936AV</t>
  </si>
  <si>
    <t xml:space="preserve">CITROEN BERLINGO </t>
  </si>
  <si>
    <t>VF7MFWJZF65357875</t>
  </si>
  <si>
    <t>00647951</t>
  </si>
  <si>
    <t>Domov sociálnych služieb Hrabiny</t>
  </si>
  <si>
    <t>Rekreačná 393/1</t>
  </si>
  <si>
    <t>96801</t>
  </si>
  <si>
    <t>Nová Baňa</t>
  </si>
  <si>
    <t>ZC072AX</t>
  </si>
  <si>
    <t>VF7FCKFVB26755439</t>
  </si>
  <si>
    <t>00632210</t>
  </si>
  <si>
    <t>Domov sociálnych služieb SLATINKA</t>
  </si>
  <si>
    <t>Dolná Slatinka 271</t>
  </si>
  <si>
    <t>984 01</t>
  </si>
  <si>
    <t>LC661BA</t>
  </si>
  <si>
    <t xml:space="preserve">OPEL ASTRA </t>
  </si>
  <si>
    <t>WOLOTGF485G042945</t>
  </si>
  <si>
    <t>FEMINA Domov sociálnych služieb</t>
  </si>
  <si>
    <t>RS196BI</t>
  </si>
  <si>
    <t>SEAT INCA</t>
  </si>
  <si>
    <t>VSSZZZ9KZYR004215</t>
  </si>
  <si>
    <t>1390</t>
  </si>
  <si>
    <t>35985097</t>
  </si>
  <si>
    <t>Gemersko-malohontské múzeum</t>
  </si>
  <si>
    <t>Nám. M. Tompu 5</t>
  </si>
  <si>
    <t>979 01</t>
  </si>
  <si>
    <t>RS848BX</t>
  </si>
  <si>
    <t>Škoda ROOMSTER</t>
  </si>
  <si>
    <t>TMBNM26J5C7016763</t>
  </si>
  <si>
    <t>35987324</t>
  </si>
  <si>
    <t xml:space="preserve">Gemersko-malohontské osvetové stredisko </t>
  </si>
  <si>
    <t>Jesenského 5</t>
  </si>
  <si>
    <t>RS075BA</t>
  </si>
  <si>
    <t>DAEWO LACETTI</t>
  </si>
  <si>
    <t>KL1NF197J6K270148</t>
  </si>
  <si>
    <t>00160539</t>
  </si>
  <si>
    <t>Gymnázium Andreja Kmeťa</t>
  </si>
  <si>
    <t xml:space="preserve">Gwerkovej-Gőllnerovej 6 </t>
  </si>
  <si>
    <t xml:space="preserve">969 17 </t>
  </si>
  <si>
    <t>BS482AD</t>
  </si>
  <si>
    <t>Opel Astra</t>
  </si>
  <si>
    <t>WOL000056V5291218</t>
  </si>
  <si>
    <t xml:space="preserve">Hontiansko-novohradská knižnica </t>
  </si>
  <si>
    <t>Nám. A.H. Škultétyho 5</t>
  </si>
  <si>
    <t xml:space="preserve">990 01 </t>
  </si>
  <si>
    <t>VK525AI</t>
  </si>
  <si>
    <t>TMBPY46Y633826091</t>
  </si>
  <si>
    <t>35984783</t>
  </si>
  <si>
    <t xml:space="preserve">Horehronské múzeum </t>
  </si>
  <si>
    <t>Nám.gen.M.R.Štefánika 55</t>
  </si>
  <si>
    <t xml:space="preserve">977 01  </t>
  </si>
  <si>
    <t>BR674AU</t>
  </si>
  <si>
    <t>VF1KC1DBF34705261</t>
  </si>
  <si>
    <t>00162035</t>
  </si>
  <si>
    <t>HOTELOVA AKADEMIA</t>
  </si>
  <si>
    <t>MALINOVSKEHO 1</t>
  </si>
  <si>
    <t>977 01</t>
  </si>
  <si>
    <t>BREZNO</t>
  </si>
  <si>
    <t>BR297BH</t>
  </si>
  <si>
    <t>PEUGEOT 407</t>
  </si>
  <si>
    <t>VF36ERHRH21760758</t>
  </si>
  <si>
    <t>Hotelová akadémia</t>
  </si>
  <si>
    <t>Malinovského 1</t>
  </si>
  <si>
    <t>BR217AH</t>
  </si>
  <si>
    <t>DAEWOO NEXIA TF19Y</t>
  </si>
  <si>
    <t>KLATF19Y1VC243516</t>
  </si>
  <si>
    <t>BR473AX</t>
  </si>
  <si>
    <t xml:space="preserve">Škoda Pick-Up </t>
  </si>
  <si>
    <t>TMBEFF673Y5272780</t>
  </si>
  <si>
    <t xml:space="preserve">Knižnica Jána Kollára </t>
  </si>
  <si>
    <t>Štefánikovo nám. 33/40</t>
  </si>
  <si>
    <t xml:space="preserve">967 01 </t>
  </si>
  <si>
    <t>ZH903AT</t>
  </si>
  <si>
    <t xml:space="preserve">Škoda Fábia </t>
  </si>
  <si>
    <t>TMBJY46Y154209166</t>
  </si>
  <si>
    <t>35987332</t>
  </si>
  <si>
    <t xml:space="preserve">Knižnica Mateja Hrebendu </t>
  </si>
  <si>
    <t>Hlavné námestie č. 8</t>
  </si>
  <si>
    <t xml:space="preserve">Rimavská Sobota </t>
  </si>
  <si>
    <t>RS626AP</t>
  </si>
  <si>
    <t>TMBPY46YX44014868</t>
  </si>
  <si>
    <t>Konzervatórium J.L.Bellu</t>
  </si>
  <si>
    <t>BB892EI</t>
  </si>
  <si>
    <t>Renailt Trafic</t>
  </si>
  <si>
    <t>VF1JLBHB67V297042</t>
  </si>
  <si>
    <t>Krajská hvezdáreň a planetárium M. Hella</t>
  </si>
  <si>
    <t>Duklianskych hrdinov 21</t>
  </si>
  <si>
    <t>ZH650AL</t>
  </si>
  <si>
    <t>VF1KC0BBF29496266</t>
  </si>
  <si>
    <t>ZH273BO</t>
  </si>
  <si>
    <t>Kia Sportage</t>
  </si>
  <si>
    <t>U5YPB811CDL370559</t>
  </si>
  <si>
    <t xml:space="preserve">Krajská knižnica Ľudovíta Štúra </t>
  </si>
  <si>
    <t>Štúrova 5</t>
  </si>
  <si>
    <t>960 82</t>
  </si>
  <si>
    <t>ZV108AP</t>
  </si>
  <si>
    <t>Seat Cordoba Vario</t>
  </si>
  <si>
    <t>VSSZZZ6KZ2R101725</t>
  </si>
  <si>
    <t>Novohradské múzeum a galéria</t>
  </si>
  <si>
    <t>Kubínyiho nám.č.3</t>
  </si>
  <si>
    <t xml:space="preserve">984 01 </t>
  </si>
  <si>
    <t>LC070AR</t>
  </si>
  <si>
    <t>TMBJX41U842853619</t>
  </si>
  <si>
    <t>45020094</t>
  </si>
  <si>
    <t xml:space="preserve">Novohradské osvetové stredisko </t>
  </si>
  <si>
    <t>J.Kármána č. 2</t>
  </si>
  <si>
    <t>LC734BS</t>
  </si>
  <si>
    <t>ŠKODA OCTAVIA</t>
  </si>
  <si>
    <t>TMBHS61Z5A8030661</t>
  </si>
  <si>
    <t xml:space="preserve">Podpolianske osvetové stredisko </t>
  </si>
  <si>
    <t>Bystrický rad 1</t>
  </si>
  <si>
    <t>ZV746BS</t>
  </si>
  <si>
    <t>PEUGEOT 307</t>
  </si>
  <si>
    <t>VF33HNFUC85134709</t>
  </si>
  <si>
    <t>35985020</t>
  </si>
  <si>
    <t>Pohronské múzeum</t>
  </si>
  <si>
    <t>Bernolákova 2</t>
  </si>
  <si>
    <t>968 01</t>
  </si>
  <si>
    <t>ZC120AH</t>
  </si>
  <si>
    <t>VF1KC0WEF29982383</t>
  </si>
  <si>
    <t>Pohronské osvetové stredisko</t>
  </si>
  <si>
    <t>Ul. Duklianskych hrdinov 21</t>
  </si>
  <si>
    <t>ZH212AS</t>
  </si>
  <si>
    <t xml:space="preserve">Peugeot 206 </t>
  </si>
  <si>
    <t>VF32EKFWF44555329</t>
  </si>
  <si>
    <t>00893307</t>
  </si>
  <si>
    <t>SOŠ Technická</t>
  </si>
  <si>
    <t>Dukelských hrdinov 2</t>
  </si>
  <si>
    <t>LC591BH</t>
  </si>
  <si>
    <t>KIA CARENS 2,0</t>
  </si>
  <si>
    <t>KNEFC526165427077</t>
  </si>
  <si>
    <t>37956108</t>
  </si>
  <si>
    <t>Spojená škola</t>
  </si>
  <si>
    <t>Školská 7</t>
  </si>
  <si>
    <t>97590</t>
  </si>
  <si>
    <t>BB012CC</t>
  </si>
  <si>
    <t>TMBPW16Z054331628</t>
  </si>
  <si>
    <t>37956205</t>
  </si>
  <si>
    <t>Štúrova 848</t>
  </si>
  <si>
    <t>962 12</t>
  </si>
  <si>
    <t>DT424AV</t>
  </si>
  <si>
    <t>Fiat Qobo</t>
  </si>
  <si>
    <t>ZFA22500000203199</t>
  </si>
  <si>
    <t>42195462</t>
  </si>
  <si>
    <t>Železničná 5</t>
  </si>
  <si>
    <t>987 01</t>
  </si>
  <si>
    <t>Poltár</t>
  </si>
  <si>
    <t>PT645AF</t>
  </si>
  <si>
    <t>Daewoo Kalos</t>
  </si>
  <si>
    <t>KLASF48T14B218244</t>
  </si>
  <si>
    <t>98701</t>
  </si>
  <si>
    <t>PT871AN</t>
  </si>
  <si>
    <t>VW Polo 1.2 Trendline</t>
  </si>
  <si>
    <t>WVWZZZ6RZBY029623</t>
  </si>
  <si>
    <t>BB970BC</t>
  </si>
  <si>
    <t>TMBPB16Y323482797</t>
  </si>
  <si>
    <t>00161471</t>
  </si>
  <si>
    <t>SPŠ Jozefa Murgaša</t>
  </si>
  <si>
    <t>Hurbanova 6</t>
  </si>
  <si>
    <t>975 18</t>
  </si>
  <si>
    <t xml:space="preserve">Banská Bystrica </t>
  </si>
  <si>
    <t>BB883CT</t>
  </si>
  <si>
    <t>Fiat DUCATO 2.2  JTD 11</t>
  </si>
  <si>
    <t>ZFA25000001326913</t>
  </si>
  <si>
    <t>00607053</t>
  </si>
  <si>
    <t>Stredná  zdravotnícka škola</t>
  </si>
  <si>
    <t>Tajovského 24</t>
  </si>
  <si>
    <t>BB994AY</t>
  </si>
  <si>
    <t>Škoda Felícia combi EFF 65</t>
  </si>
  <si>
    <t>TMBEFF65317361716</t>
  </si>
  <si>
    <t>37890051</t>
  </si>
  <si>
    <t>Stredná odborna škola</t>
  </si>
  <si>
    <t>Poľná 10</t>
  </si>
  <si>
    <t>99001</t>
  </si>
  <si>
    <t>VK705BH</t>
  </si>
  <si>
    <t>Ford Focus 1,6 TD</t>
  </si>
  <si>
    <t>WF0WXXGCDW7S08396</t>
  </si>
  <si>
    <t>37890221</t>
  </si>
  <si>
    <t>Stredná odborná škola</t>
  </si>
  <si>
    <t>Zvolenská cesta 83</t>
  </si>
  <si>
    <t xml:space="preserve">984 12 </t>
  </si>
  <si>
    <t>LC594AI</t>
  </si>
  <si>
    <t>Škoda OCTAVIA</t>
  </si>
  <si>
    <t>TMBCK1107Y2369419</t>
  </si>
  <si>
    <t>VK657AJ</t>
  </si>
  <si>
    <t>Škoda Favorit 135</t>
  </si>
  <si>
    <t>TMBAEA300N0554746</t>
  </si>
  <si>
    <t>Pod Bánošom 80</t>
  </si>
  <si>
    <t xml:space="preserve">974 11 </t>
  </si>
  <si>
    <t>BB284BF</t>
  </si>
  <si>
    <t>Opel Combo C Van</t>
  </si>
  <si>
    <t>WOLOXCF2523027446</t>
  </si>
  <si>
    <t>dodávkové</t>
  </si>
  <si>
    <t>45017000</t>
  </si>
  <si>
    <t>BB942BY</t>
  </si>
  <si>
    <t>Suzuki Wagon R+</t>
  </si>
  <si>
    <t>TSMMMA33S00326752</t>
  </si>
  <si>
    <t>37890115</t>
  </si>
  <si>
    <t>Jabloňová 1351</t>
  </si>
  <si>
    <t>961 50</t>
  </si>
  <si>
    <t>ZV373AZ</t>
  </si>
  <si>
    <t xml:space="preserve">PEUGEOT 307 </t>
  </si>
  <si>
    <t>VF33ERHYB83447517</t>
  </si>
  <si>
    <t>37890191</t>
  </si>
  <si>
    <t>Gottwaldova 70/43</t>
  </si>
  <si>
    <t>99106</t>
  </si>
  <si>
    <t>Želovce</t>
  </si>
  <si>
    <t>VK715AU</t>
  </si>
  <si>
    <t>VF3224DA212389779</t>
  </si>
  <si>
    <t>00158496</t>
  </si>
  <si>
    <t>Školská ul.5</t>
  </si>
  <si>
    <t>BB715AZ</t>
  </si>
  <si>
    <t xml:space="preserve">Škoda Fabia Combi </t>
  </si>
  <si>
    <t>TMBHC46Y423315657</t>
  </si>
  <si>
    <t>1.390</t>
  </si>
  <si>
    <t>ZV507BF</t>
  </si>
  <si>
    <t>Peugeot 3NFU</t>
  </si>
  <si>
    <t>VF33HNFUC84109571</t>
  </si>
  <si>
    <t>ZV343BH</t>
  </si>
  <si>
    <t>FIAT DOBLO CARGO</t>
  </si>
  <si>
    <t>ZFA22300005358268</t>
  </si>
  <si>
    <t>BB348CL</t>
  </si>
  <si>
    <t>TMBMD253375025720</t>
  </si>
  <si>
    <t>00891827</t>
  </si>
  <si>
    <t>Bystrická 4</t>
  </si>
  <si>
    <t>966 81</t>
  </si>
  <si>
    <t>Žarnovica</t>
  </si>
  <si>
    <t>ZC136AT</t>
  </si>
  <si>
    <t>Peugeot PARTNER</t>
  </si>
  <si>
    <t>VF3GJ9HWC9N006286</t>
  </si>
  <si>
    <t>974 11</t>
  </si>
  <si>
    <t>Banská Bysrica</t>
  </si>
  <si>
    <t>BB704DL</t>
  </si>
  <si>
    <t>U5YHB811AAL139709</t>
  </si>
  <si>
    <t>BB909YF</t>
  </si>
  <si>
    <t>A-TECH NP 75 B</t>
  </si>
  <si>
    <t>U59V075DB91ATS201</t>
  </si>
  <si>
    <t>BB570DN</t>
  </si>
  <si>
    <t>Peugeot BOXER</t>
  </si>
  <si>
    <t>VF3YAAMFA11723695</t>
  </si>
  <si>
    <t>96681</t>
  </si>
  <si>
    <t>ZC931AV</t>
  </si>
  <si>
    <t>Fiat Punto Evo</t>
  </si>
  <si>
    <t>ZFA19900000773461</t>
  </si>
  <si>
    <t>17055431</t>
  </si>
  <si>
    <t>BB165BJ</t>
  </si>
  <si>
    <t>Opel Vectra</t>
  </si>
  <si>
    <t>W0L0ZCF6931109524</t>
  </si>
  <si>
    <t>VK430BJ</t>
  </si>
  <si>
    <t xml:space="preserve">Ford Focus </t>
  </si>
  <si>
    <t>WF0WXXGCDW7E68010</t>
  </si>
  <si>
    <t>Školská 5</t>
  </si>
  <si>
    <t>97401</t>
  </si>
  <si>
    <t>BB794EI</t>
  </si>
  <si>
    <t>FIAT DOBLO</t>
  </si>
  <si>
    <t>ZFA26300009186041</t>
  </si>
  <si>
    <t>Stredná odborná škola - Szakkozépiskola</t>
  </si>
  <si>
    <t>Šafárikova 56</t>
  </si>
  <si>
    <t>RA690BA</t>
  </si>
  <si>
    <t>U5YHN811AFL122350</t>
  </si>
  <si>
    <t xml:space="preserve">osbné </t>
  </si>
  <si>
    <t>37956469</t>
  </si>
  <si>
    <t>Stredná odborná škola drevárska</t>
  </si>
  <si>
    <t>Lučenecká cesta 2193/17</t>
  </si>
  <si>
    <t>96001</t>
  </si>
  <si>
    <t>ZV363CI</t>
  </si>
  <si>
    <t xml:space="preserve">Škoda Fabia COMBI </t>
  </si>
  <si>
    <t>TMBJY16Y743949579</t>
  </si>
  <si>
    <t>00162710</t>
  </si>
  <si>
    <t>Stredná odborná škola lesnícka</t>
  </si>
  <si>
    <t>Akademická 16</t>
  </si>
  <si>
    <t>96926</t>
  </si>
  <si>
    <t>BS511AD</t>
  </si>
  <si>
    <t>ŠKODA FABIA COMBI</t>
  </si>
  <si>
    <t>TMBJB16Y813258669</t>
  </si>
  <si>
    <t>96901</t>
  </si>
  <si>
    <t>BS268AO</t>
  </si>
  <si>
    <t>Mitshubishi L200</t>
  </si>
  <si>
    <t>MMCJNKB40BD024546</t>
  </si>
  <si>
    <t>BS360AH</t>
  </si>
  <si>
    <t>VF1JLACA66V253254</t>
  </si>
  <si>
    <t>BS592AD</t>
  </si>
  <si>
    <t>Renault Clio Thalia</t>
  </si>
  <si>
    <t>VF1LB0K0524685202</t>
  </si>
  <si>
    <t>Stredná odborná škola obchodu a služieb</t>
  </si>
  <si>
    <t>Jilemnického 1282</t>
  </si>
  <si>
    <t>ZH945AV</t>
  </si>
  <si>
    <t>Škoda FABIA COMBI</t>
  </si>
  <si>
    <t>TMBJB16X533648695</t>
  </si>
  <si>
    <t>ZH147AU</t>
  </si>
  <si>
    <t>VW CADDY COMBI</t>
  </si>
  <si>
    <t>WV2ZZZ2KZ6X110107</t>
  </si>
  <si>
    <t>00159352</t>
  </si>
  <si>
    <t>M. R. Štefánika 8</t>
  </si>
  <si>
    <t xml:space="preserve">963 01 </t>
  </si>
  <si>
    <t>KA177AH</t>
  </si>
  <si>
    <t>TMBJY16Y544143072</t>
  </si>
  <si>
    <t>42195438</t>
  </si>
  <si>
    <t>Športová 1</t>
  </si>
  <si>
    <t>RS724BX</t>
  </si>
  <si>
    <t>TMBDA21Z1C2094132</t>
  </si>
  <si>
    <t>ZV737CG</t>
  </si>
  <si>
    <t>VF37F9HXCBJ631196</t>
  </si>
  <si>
    <t>ZV117CG</t>
  </si>
  <si>
    <t>TMBHS661Z7B2050012</t>
  </si>
  <si>
    <t>ZV609CH</t>
  </si>
  <si>
    <t>VF3YBBMFC12024571</t>
  </si>
  <si>
    <t>37890069</t>
  </si>
  <si>
    <t>Stredná odborná škola Szakkozépiskola</t>
  </si>
  <si>
    <t>Kalinčiakova 1548/8</t>
  </si>
  <si>
    <t>986 01</t>
  </si>
  <si>
    <t>Fiľakovo</t>
  </si>
  <si>
    <t>LC983BE</t>
  </si>
  <si>
    <t>TMBPW16Y964562867</t>
  </si>
  <si>
    <t>Stredná odborná škola technická</t>
  </si>
  <si>
    <t>LC551AI</t>
  </si>
  <si>
    <t>Daevoo FSO, Truck DC</t>
  </si>
  <si>
    <t>SUPBO6EJLYNO67</t>
  </si>
  <si>
    <t>LC134YC</t>
  </si>
  <si>
    <t>PV-01</t>
  </si>
  <si>
    <t xml:space="preserve">príves </t>
  </si>
  <si>
    <t>LC434BN</t>
  </si>
  <si>
    <t>VF77N9HXC67634692</t>
  </si>
  <si>
    <t>Stredná odborná škola technická a agropotravinárska - Muszaki, Megogazdasági és Élelmiszeripari Szakkozépiskola</t>
  </si>
  <si>
    <t>Okružná 61</t>
  </si>
  <si>
    <t>RS686AP</t>
  </si>
  <si>
    <t>RENAULT SFR115</t>
  </si>
  <si>
    <t>VF6SFR11500000101</t>
  </si>
  <si>
    <t>Stredná odborná škola techniky a služieb</t>
  </si>
  <si>
    <t>Laskomerského 3</t>
  </si>
  <si>
    <t xml:space="preserve">977 46 </t>
  </si>
  <si>
    <t>BR061BB</t>
  </si>
  <si>
    <t>Škoda Fabia 1,4 AC KOMBI</t>
  </si>
  <si>
    <t>TMBHD46Y184034593</t>
  </si>
  <si>
    <t>BR421AO</t>
  </si>
  <si>
    <t>Škoda VAN PLUS</t>
  </si>
  <si>
    <t>TMBEFF659Y5251439</t>
  </si>
  <si>
    <t>00606995</t>
  </si>
  <si>
    <t>Stredná odborná škola zdravotnícka</t>
  </si>
  <si>
    <t>J. Kozačeka 4</t>
  </si>
  <si>
    <t>ZV287BT</t>
  </si>
  <si>
    <t>ŠKODA ROOMSTER</t>
  </si>
  <si>
    <t>TMBLC25JX95009578</t>
  </si>
  <si>
    <t>Stredná priemyselná škola Jozefa Murgaša</t>
  </si>
  <si>
    <t>97518</t>
  </si>
  <si>
    <t>BB426CL</t>
  </si>
  <si>
    <t>TMBZZZ1U9W2062030</t>
  </si>
  <si>
    <t>Stredoslovenská galéria</t>
  </si>
  <si>
    <t>Dolná 8</t>
  </si>
  <si>
    <t>BB066CA</t>
  </si>
  <si>
    <t xml:space="preserve">Ford Transit Combi </t>
  </si>
  <si>
    <t>WFOPXXTTFP5U46213</t>
  </si>
  <si>
    <t>Stredoslovenské múzeum</t>
  </si>
  <si>
    <t>Nám.SNP 4</t>
  </si>
  <si>
    <t xml:space="preserve">975 90 </t>
  </si>
  <si>
    <t>BB746BZ</t>
  </si>
  <si>
    <t>Citroen Berlingo</t>
  </si>
  <si>
    <t>VF7GJKFWB93217574</t>
  </si>
  <si>
    <t>Stredoslovenské osvetové stredisko</t>
  </si>
  <si>
    <t>Dolná 35</t>
  </si>
  <si>
    <t>BB723EY</t>
  </si>
  <si>
    <t>Volkswagen Caddy</t>
  </si>
  <si>
    <t>WV1ZZZ2KZFX075854</t>
  </si>
  <si>
    <t>00163791</t>
  </si>
  <si>
    <t>Školský internát</t>
  </si>
  <si>
    <t>J. Švermu 1736/14</t>
  </si>
  <si>
    <t>960 78</t>
  </si>
  <si>
    <t>ZV486BP</t>
  </si>
  <si>
    <t>Škoda Roomster</t>
  </si>
  <si>
    <t>TMBMC25J685043889</t>
  </si>
  <si>
    <t>00163741</t>
  </si>
  <si>
    <t>Internátna 4</t>
  </si>
  <si>
    <t xml:space="preserve">974 01  </t>
  </si>
  <si>
    <t>BB645DT</t>
  </si>
  <si>
    <t>VF77C9HXCAN512873</t>
  </si>
  <si>
    <t>00632261</t>
  </si>
  <si>
    <t>Špecializované zariadenie Tereza</t>
  </si>
  <si>
    <t>Švermova  ul. č. 35</t>
  </si>
  <si>
    <t>976 45</t>
  </si>
  <si>
    <t>Hronec</t>
  </si>
  <si>
    <t>00516554</t>
  </si>
  <si>
    <t>Športové gymnázium</t>
  </si>
  <si>
    <t>Trieda SNP 54</t>
  </si>
  <si>
    <t>BB031BK</t>
  </si>
  <si>
    <t>Citroen 2,5 D Jumper</t>
  </si>
  <si>
    <t>VF7231V5215363235</t>
  </si>
  <si>
    <t>BB138AX</t>
  </si>
  <si>
    <t>Volkswagen transporter</t>
  </si>
  <si>
    <t>WV2ZZZ70ZYH111021</t>
  </si>
  <si>
    <t>BB282BH</t>
  </si>
  <si>
    <t>TMBPW16Y833809717</t>
  </si>
  <si>
    <t>BB123AU</t>
  </si>
  <si>
    <t>Volkswagen Transporter</t>
  </si>
  <si>
    <t>WV2ZZZ70Z1H094989</t>
  </si>
  <si>
    <t>BB912EI</t>
  </si>
  <si>
    <t>Mercedes Benz Vito</t>
  </si>
  <si>
    <t>WDF63970513584229</t>
  </si>
  <si>
    <t>35989611</t>
  </si>
  <si>
    <t xml:space="preserve">Štúdio tanca </t>
  </si>
  <si>
    <t xml:space="preserve">Námestie slobody 3 </t>
  </si>
  <si>
    <t>974 00</t>
  </si>
  <si>
    <t>BB930CP</t>
  </si>
  <si>
    <t>ZFA22300005497565</t>
  </si>
  <si>
    <t>J. Švermu 1588/1</t>
  </si>
  <si>
    <t>ZV003BD</t>
  </si>
  <si>
    <t>HYUNDAI H100</t>
  </si>
  <si>
    <t>KMFFD27APTu198460</t>
  </si>
  <si>
    <t>užitkové</t>
  </si>
  <si>
    <t>ZV395AN</t>
  </si>
  <si>
    <t>TMBJB16Y413182836</t>
  </si>
  <si>
    <t xml:space="preserve">Verejná knižnica Mikuláša Kováča    </t>
  </si>
  <si>
    <t>BB779CS</t>
  </si>
  <si>
    <t>OPEL ZAFIRA</t>
  </si>
  <si>
    <t>WOLOAHM758G000522</t>
  </si>
  <si>
    <t>37949802</t>
  </si>
  <si>
    <t xml:space="preserve">Krízové stredisko "AMORET" </t>
  </si>
  <si>
    <t>Železničná 17</t>
  </si>
  <si>
    <t xml:space="preserve">984 01  </t>
  </si>
  <si>
    <t>LC649BF</t>
  </si>
  <si>
    <t>Daewoo Chevrolet</t>
  </si>
  <si>
    <t>KL1NF197J6K348860</t>
  </si>
  <si>
    <t>13274,00</t>
  </si>
  <si>
    <t>17059887</t>
  </si>
  <si>
    <t>BB532DC</t>
  </si>
  <si>
    <t>FORD ESCORT</t>
  </si>
  <si>
    <t>WF0AXXGCAATS05109</t>
  </si>
  <si>
    <t>ZC853AR</t>
  </si>
  <si>
    <t>WDB9067331S371775</t>
  </si>
  <si>
    <t>00632317</t>
  </si>
  <si>
    <t>Drábsko č. 24</t>
  </si>
  <si>
    <t xml:space="preserve">976 53 </t>
  </si>
  <si>
    <t>Lom nad Rimavicou</t>
  </si>
  <si>
    <t>BR037AV</t>
  </si>
  <si>
    <t>Suzuki Ignis</t>
  </si>
  <si>
    <t>TSMMHY51S00245642</t>
  </si>
  <si>
    <t>ZV155AP</t>
  </si>
  <si>
    <t>WV1ZZZ70ZH048808</t>
  </si>
  <si>
    <t>RS941BU</t>
  </si>
  <si>
    <t>Citroen Jumper Y</t>
  </si>
  <si>
    <t>VF7YBBMPB12011039</t>
  </si>
  <si>
    <t>BR156AO</t>
  </si>
  <si>
    <t>Škoda Fabia Combi 6Y</t>
  </si>
  <si>
    <t>TMBJY46Y843962231</t>
  </si>
  <si>
    <t>37827464</t>
  </si>
  <si>
    <t>DD a DSS Sebedin Becov</t>
  </si>
  <si>
    <t>BB149DL</t>
  </si>
  <si>
    <t>Renault Megane Grandtour</t>
  </si>
  <si>
    <t>VF1KZ0H0541672152</t>
  </si>
  <si>
    <t>Domov dôchodcov Klenovec</t>
  </si>
  <si>
    <t>98055</t>
  </si>
  <si>
    <t>RS217BV</t>
  </si>
  <si>
    <t>TMBJB16Y013164057</t>
  </si>
  <si>
    <t>DT394BD</t>
  </si>
  <si>
    <t>TMBJY46Y144127274</t>
  </si>
  <si>
    <t>Str. priem škola dopravná</t>
  </si>
  <si>
    <t>Sokolovská 911/94</t>
  </si>
  <si>
    <t>ZV723DA</t>
  </si>
  <si>
    <t>TMBHC46Y943912273</t>
  </si>
  <si>
    <t>BS102AT</t>
  </si>
  <si>
    <t>Dacia Duster</t>
  </si>
  <si>
    <t>UU1HSDADG51628763</t>
  </si>
  <si>
    <t xml:space="preserve"> osobné</t>
  </si>
  <si>
    <t xml:space="preserve">968 01 </t>
  </si>
  <si>
    <t>ZC857BE</t>
  </si>
  <si>
    <t>WVWZZZ1KZ9M275422</t>
  </si>
  <si>
    <t>Krajská hvezdáreň v Banskej Bystrici</t>
  </si>
  <si>
    <t>Lazovná 9</t>
  </si>
  <si>
    <t>BB142DF</t>
  </si>
  <si>
    <t>VF7MFKFWB65795856</t>
  </si>
  <si>
    <t>Spojená škola Poltár</t>
  </si>
  <si>
    <t>PT721AV</t>
  </si>
  <si>
    <t>Fiat Ducato</t>
  </si>
  <si>
    <t>ZFA25000002A04656</t>
  </si>
  <si>
    <t>ZH856BV</t>
  </si>
  <si>
    <t>TMBJM6NJXGZ102067</t>
  </si>
  <si>
    <t>BB357FH</t>
  </si>
  <si>
    <t>Dacia Sandero</t>
  </si>
  <si>
    <t>UU15SDE3354307296</t>
  </si>
  <si>
    <t>BB109FG</t>
  </si>
  <si>
    <t>Pugeot Partner</t>
  </si>
  <si>
    <t>VF37E9HXC68516162</t>
  </si>
  <si>
    <t>BB105FL</t>
  </si>
  <si>
    <t>UU10SDCV555538565</t>
  </si>
  <si>
    <t>BB276FM</t>
  </si>
  <si>
    <t>UU18SDN4455501538</t>
  </si>
  <si>
    <t>BB273FM</t>
  </si>
  <si>
    <t>Citroen C-Elysee</t>
  </si>
  <si>
    <t>VF7DDNFPTGJ771188</t>
  </si>
  <si>
    <t>BB284FM</t>
  </si>
  <si>
    <t>UU10SDCV555929453</t>
  </si>
  <si>
    <t>BB267FM</t>
  </si>
  <si>
    <t>Dacia Logan</t>
  </si>
  <si>
    <t>UU14SDE3356151588</t>
  </si>
  <si>
    <t>BB506YI</t>
  </si>
  <si>
    <t>OMEGA B/01H</t>
  </si>
  <si>
    <t>U59BA1500G2MH1185</t>
  </si>
  <si>
    <t>nákl. príves</t>
  </si>
  <si>
    <t>VK194BY</t>
  </si>
  <si>
    <t>UU10SDCV556151639</t>
  </si>
  <si>
    <t>Jarmočná 1</t>
  </si>
  <si>
    <t>992 80</t>
  </si>
  <si>
    <t>Modrý Kameň</t>
  </si>
  <si>
    <t>VK261BY</t>
  </si>
  <si>
    <t>Dacia Lodgy</t>
  </si>
  <si>
    <t>UU1JSDF9856388934</t>
  </si>
  <si>
    <t>DT437BG</t>
  </si>
  <si>
    <t>UU10SDCH556602306</t>
  </si>
  <si>
    <t>ZV360DI</t>
  </si>
  <si>
    <t>Dacia Dokker Van</t>
  </si>
  <si>
    <t>UU18SDPH556602346</t>
  </si>
  <si>
    <t>ZV322DH</t>
  </si>
  <si>
    <t>Opel Zafira</t>
  </si>
  <si>
    <t>W0LPD9E43G1139450</t>
  </si>
  <si>
    <t>RA999BD</t>
  </si>
  <si>
    <t>UU10SDCH556602307</t>
  </si>
  <si>
    <t>Stredná zdravotnícka škola</t>
  </si>
  <si>
    <t>BB510FO</t>
  </si>
  <si>
    <t>UU10SDCV556787650</t>
  </si>
  <si>
    <t>Sušany č. 72</t>
  </si>
  <si>
    <t>Sušany</t>
  </si>
  <si>
    <t>PT395AY</t>
  </si>
  <si>
    <t>UU10SDCV556151632</t>
  </si>
  <si>
    <t>BB949FV</t>
  </si>
  <si>
    <t>AGROMECHANIKA AGT 850</t>
  </si>
  <si>
    <t>traktor</t>
  </si>
  <si>
    <t>Novohradská knižnica</t>
  </si>
  <si>
    <t>J. Kármána 2</t>
  </si>
  <si>
    <t>LC958CV</t>
  </si>
  <si>
    <t>Dacia Dokker SD</t>
  </si>
  <si>
    <t>UU10SDCV557849298</t>
  </si>
  <si>
    <t>BR525CG</t>
  </si>
  <si>
    <t>VF77J5FS6HJ774286</t>
  </si>
  <si>
    <t>BR953CF</t>
  </si>
  <si>
    <t>UU17SDMC559135212</t>
  </si>
  <si>
    <t>BB822YI</t>
  </si>
  <si>
    <t>AGADOS HANDY 20</t>
  </si>
  <si>
    <t>TKXH20175HANS1477</t>
  </si>
  <si>
    <t>vozík</t>
  </si>
  <si>
    <t>BB832FY</t>
  </si>
  <si>
    <t>Kia Cee´d</t>
  </si>
  <si>
    <t>U5YHC812AAL126716</t>
  </si>
  <si>
    <t>BB965FZ</t>
  </si>
  <si>
    <t>Peugeot Boxer</t>
  </si>
  <si>
    <t>VF3YB3MFB12F92018</t>
  </si>
  <si>
    <t>Kremnička 10</t>
  </si>
  <si>
    <t xml:space="preserve">974 05 </t>
  </si>
  <si>
    <t>BB031GA</t>
  </si>
  <si>
    <t>VF77SBHZMHJ868458</t>
  </si>
  <si>
    <t>BS278AX</t>
  </si>
  <si>
    <t>ZFA25000002F70342</t>
  </si>
  <si>
    <t>BS214AX</t>
  </si>
  <si>
    <t>UU1HSDCVG58981139</t>
  </si>
  <si>
    <t>LC261DB</t>
  </si>
  <si>
    <t>VF77J5FS6JJ584477</t>
  </si>
  <si>
    <t xml:space="preserve">Por.           č. </t>
  </si>
  <si>
    <t>HP Príloha č. 5</t>
  </si>
  <si>
    <t>Zoznam motorových vozidiel</t>
  </si>
  <si>
    <t xml:space="preserve">Stredná odborná škola technická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</si>
</sst>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\ 00"/>
    <numFmt numFmtId="165" formatCode="#,##0.00\ _€"/>
    <numFmt numFmtId="166" formatCode="#,##0.00\ [$€-1]"/>
    <numFmt numFmtId="167" formatCode="0.00_ ;\-0.00\ "/>
    <numFmt numFmtId="168" formatCode="0.000"/>
  </numFmts>
  <fonts count="18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</font>
    <font>
      <i/>
      <sz val="8"/>
      <color indexed="23"/>
      <name val="Arial"/>
      <family val="2"/>
    </font>
    <font>
      <b/>
      <sz val="8"/>
      <name val="Arial CE"/>
      <family val="2"/>
      <charset val="238"/>
    </font>
    <font>
      <i/>
      <sz val="8"/>
      <color indexed="23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sz val="8"/>
      <color indexed="8"/>
      <name val="Arial"/>
      <family val="2"/>
    </font>
    <font>
      <i/>
      <sz val="8"/>
      <name val="Arial CE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</font>
    <font>
      <b/>
      <sz val="8"/>
      <color indexed="8"/>
      <name val="Arial"/>
      <family val="2"/>
      <charset val="238"/>
    </font>
    <font>
      <i/>
      <sz val="7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24">
    <xf numFmtId="0" fontId="0" fillId="0" borderId="0" xfId="0"/>
    <xf numFmtId="0" fontId="1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horizontal="center"/>
      <protection locked="0"/>
    </xf>
    <xf numFmtId="1" fontId="5" fillId="0" borderId="2" xfId="0" applyNumberFormat="1" applyFont="1" applyFill="1" applyBorder="1" applyAlignment="1" applyProtection="1">
      <alignment horizontal="left"/>
      <protection locked="0"/>
    </xf>
    <xf numFmtId="0" fontId="5" fillId="0" borderId="2" xfId="0" applyFont="1" applyFill="1" applyBorder="1" applyProtection="1">
      <protection locked="0"/>
    </xf>
    <xf numFmtId="164" fontId="5" fillId="0" borderId="2" xfId="0" applyNumberFormat="1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protection locked="0"/>
    </xf>
    <xf numFmtId="0" fontId="5" fillId="0" borderId="2" xfId="0" applyFont="1" applyFill="1" applyBorder="1" applyAlignment="1" applyProtection="1">
      <alignment horizontal="right"/>
      <protection locked="0"/>
    </xf>
    <xf numFmtId="0" fontId="5" fillId="0" borderId="2" xfId="0" applyFont="1" applyFill="1" applyBorder="1" applyAlignment="1" applyProtection="1">
      <alignment horizontal="left"/>
      <protection locked="0"/>
    </xf>
    <xf numFmtId="165" fontId="5" fillId="0" borderId="2" xfId="0" applyNumberFormat="1" applyFont="1" applyFill="1" applyBorder="1" applyAlignment="1" applyProtection="1">
      <alignment horizontal="right"/>
      <protection locked="0"/>
    </xf>
    <xf numFmtId="4" fontId="6" fillId="0" borderId="2" xfId="0" applyNumberFormat="1" applyFont="1" applyFill="1" applyBorder="1" applyAlignment="1" applyProtection="1">
      <alignment horizontal="center" vertical="center"/>
      <protection locked="0"/>
    </xf>
    <xf numFmtId="3" fontId="6" fillId="0" borderId="2" xfId="0" applyNumberFormat="1" applyFont="1" applyFill="1" applyBorder="1" applyAlignment="1" applyProtection="1">
      <alignment vertical="center"/>
      <protection locked="0"/>
    </xf>
    <xf numFmtId="4" fontId="6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5" fillId="0" borderId="2" xfId="0" applyFont="1" applyFill="1" applyBorder="1"/>
    <xf numFmtId="0" fontId="7" fillId="0" borderId="2" xfId="0" applyFont="1" applyFill="1" applyBorder="1"/>
    <xf numFmtId="0" fontId="7" fillId="0" borderId="2" xfId="0" applyFont="1" applyFill="1" applyBorder="1" applyAlignment="1"/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165" fontId="7" fillId="0" borderId="2" xfId="0" applyNumberFormat="1" applyFont="1" applyFill="1" applyBorder="1" applyAlignment="1">
      <alignment horizontal="center"/>
    </xf>
    <xf numFmtId="4" fontId="6" fillId="0" borderId="2" xfId="0" applyNumberFormat="1" applyFont="1" applyFill="1" applyBorder="1" applyAlignment="1" applyProtection="1">
      <alignment vertical="center"/>
      <protection locked="0"/>
    </xf>
    <xf numFmtId="1" fontId="7" fillId="0" borderId="2" xfId="0" applyNumberFormat="1" applyFont="1" applyFill="1" applyBorder="1" applyAlignment="1">
      <alignment horizontal="left"/>
    </xf>
    <xf numFmtId="164" fontId="7" fillId="0" borderId="2" xfId="0" applyNumberFormat="1" applyFont="1" applyFill="1" applyBorder="1" applyAlignment="1">
      <alignment horizontal="center"/>
    </xf>
    <xf numFmtId="3" fontId="8" fillId="0" borderId="2" xfId="0" applyNumberFormat="1" applyFont="1" applyFill="1" applyBorder="1" applyAlignment="1">
      <alignment vertical="center"/>
    </xf>
    <xf numFmtId="1" fontId="5" fillId="0" borderId="2" xfId="0" applyNumberFormat="1" applyFont="1" applyFill="1" applyBorder="1" applyAlignment="1">
      <alignment horizontal="left"/>
    </xf>
    <xf numFmtId="164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165" fontId="5" fillId="0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right"/>
    </xf>
    <xf numFmtId="3" fontId="9" fillId="0" borderId="2" xfId="0" applyNumberFormat="1" applyFont="1" applyFill="1" applyBorder="1"/>
    <xf numFmtId="1" fontId="5" fillId="0" borderId="2" xfId="0" applyNumberFormat="1" applyFont="1" applyFill="1" applyBorder="1" applyProtection="1">
      <protection locked="0"/>
    </xf>
    <xf numFmtId="0" fontId="11" fillId="0" borderId="2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164" fontId="5" fillId="0" borderId="2" xfId="0" applyNumberFormat="1" applyFont="1" applyFill="1" applyBorder="1" applyAlignment="1" applyProtection="1">
      <alignment horizontal="center"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2" fontId="7" fillId="0" borderId="2" xfId="0" applyNumberFormat="1" applyFont="1" applyFill="1" applyBorder="1" applyAlignment="1">
      <alignment horizontal="center"/>
    </xf>
    <xf numFmtId="2" fontId="7" fillId="0" borderId="2" xfId="0" applyNumberFormat="1" applyFont="1" applyFill="1" applyBorder="1"/>
    <xf numFmtId="164" fontId="5" fillId="0" borderId="2" xfId="0" applyNumberFormat="1" applyFont="1" applyFill="1" applyBorder="1" applyAlignment="1" applyProtection="1">
      <alignment horizontal="left"/>
      <protection locked="0"/>
    </xf>
    <xf numFmtId="166" fontId="7" fillId="0" borderId="2" xfId="0" applyNumberFormat="1" applyFont="1" applyFill="1" applyBorder="1" applyAlignment="1">
      <alignment horizontal="center"/>
    </xf>
    <xf numFmtId="166" fontId="7" fillId="0" borderId="2" xfId="0" applyNumberFormat="1" applyFont="1" applyFill="1" applyBorder="1"/>
    <xf numFmtId="49" fontId="10" fillId="0" borderId="2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left"/>
    </xf>
    <xf numFmtId="167" fontId="7" fillId="0" borderId="2" xfId="0" applyNumberFormat="1" applyFont="1" applyFill="1" applyBorder="1" applyAlignment="1">
      <alignment horizontal="center"/>
    </xf>
    <xf numFmtId="167" fontId="7" fillId="0" borderId="2" xfId="0" applyNumberFormat="1" applyFont="1" applyFill="1" applyBorder="1" applyAlignment="1">
      <alignment horizontal="right"/>
    </xf>
    <xf numFmtId="0" fontId="12" fillId="0" borderId="2" xfId="0" applyFont="1" applyFill="1" applyBorder="1"/>
    <xf numFmtId="1" fontId="7" fillId="0" borderId="2" xfId="0" applyNumberFormat="1" applyFont="1" applyFill="1" applyBorder="1" applyAlignment="1" applyProtection="1">
      <alignment horizontal="left"/>
      <protection locked="0"/>
    </xf>
    <xf numFmtId="0" fontId="7" fillId="0" borderId="2" xfId="0" applyFont="1" applyFill="1" applyBorder="1" applyProtection="1">
      <protection locked="0"/>
    </xf>
    <xf numFmtId="164" fontId="7" fillId="0" borderId="2" xfId="0" applyNumberFormat="1" applyFont="1" applyFill="1" applyBorder="1" applyAlignment="1" applyProtection="1">
      <alignment horizontal="left"/>
      <protection locked="0"/>
    </xf>
    <xf numFmtId="0" fontId="7" fillId="0" borderId="2" xfId="0" applyFont="1" applyFill="1" applyBorder="1" applyAlignment="1" applyProtection="1">
      <protection locked="0"/>
    </xf>
    <xf numFmtId="0" fontId="7" fillId="0" borderId="2" xfId="0" applyFont="1" applyFill="1" applyBorder="1" applyAlignment="1" applyProtection="1">
      <alignment horizontal="right"/>
      <protection locked="0"/>
    </xf>
    <xf numFmtId="0" fontId="7" fillId="0" borderId="2" xfId="0" applyFont="1" applyFill="1" applyBorder="1" applyAlignment="1" applyProtection="1">
      <alignment horizontal="left"/>
      <protection locked="0"/>
    </xf>
    <xf numFmtId="0" fontId="7" fillId="0" borderId="2" xfId="0" applyFont="1" applyFill="1" applyBorder="1" applyAlignment="1" applyProtection="1">
      <alignment horizontal="center"/>
      <protection locked="0"/>
    </xf>
    <xf numFmtId="165" fontId="7" fillId="0" borderId="2" xfId="0" applyNumberFormat="1" applyFont="1" applyFill="1" applyBorder="1" applyAlignment="1" applyProtection="1">
      <alignment horizontal="right"/>
      <protection locked="0"/>
    </xf>
    <xf numFmtId="2" fontId="7" fillId="0" borderId="2" xfId="0" applyNumberFormat="1" applyFont="1" applyFill="1" applyBorder="1" applyAlignment="1">
      <alignment horizontal="right"/>
    </xf>
    <xf numFmtId="3" fontId="13" fillId="0" borderId="2" xfId="0" applyNumberFormat="1" applyFont="1" applyFill="1" applyBorder="1"/>
    <xf numFmtId="4" fontId="7" fillId="0" borderId="2" xfId="0" applyNumberFormat="1" applyFont="1" applyFill="1" applyBorder="1" applyAlignment="1">
      <alignment horizontal="center"/>
    </xf>
    <xf numFmtId="4" fontId="7" fillId="0" borderId="2" xfId="0" applyNumberFormat="1" applyFont="1" applyFill="1" applyBorder="1"/>
    <xf numFmtId="1" fontId="5" fillId="0" borderId="2" xfId="0" applyNumberFormat="1" applyFont="1" applyFill="1" applyBorder="1" applyAlignment="1" applyProtection="1">
      <alignment horizontal="center"/>
      <protection locked="0"/>
    </xf>
    <xf numFmtId="1" fontId="5" fillId="3" borderId="2" xfId="0" applyNumberFormat="1" applyFont="1" applyFill="1" applyBorder="1" applyAlignment="1" applyProtection="1">
      <alignment horizontal="left"/>
      <protection locked="0"/>
    </xf>
    <xf numFmtId="0" fontId="5" fillId="3" borderId="2" xfId="0" applyFont="1" applyFill="1" applyBorder="1" applyProtection="1">
      <protection locked="0"/>
    </xf>
    <xf numFmtId="164" fontId="5" fillId="3" borderId="2" xfId="0" applyNumberFormat="1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protection locked="0"/>
    </xf>
    <xf numFmtId="0" fontId="5" fillId="3" borderId="2" xfId="0" applyFont="1" applyFill="1" applyBorder="1" applyAlignment="1" applyProtection="1">
      <alignment horizontal="right"/>
      <protection locked="0"/>
    </xf>
    <xf numFmtId="0" fontId="5" fillId="3" borderId="2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165" fontId="0" fillId="0" borderId="2" xfId="0" applyNumberFormat="1" applyFill="1" applyBorder="1"/>
    <xf numFmtId="165" fontId="5" fillId="3" borderId="2" xfId="0" applyNumberFormat="1" applyFont="1" applyFill="1" applyBorder="1" applyAlignment="1" applyProtection="1">
      <alignment horizontal="center"/>
      <protection locked="0"/>
    </xf>
    <xf numFmtId="49" fontId="6" fillId="0" borderId="2" xfId="0" applyNumberFormat="1" applyFont="1" applyFill="1" applyBorder="1" applyAlignment="1">
      <alignment horizontal="right"/>
    </xf>
    <xf numFmtId="0" fontId="7" fillId="3" borderId="2" xfId="0" applyFont="1" applyFill="1" applyBorder="1"/>
    <xf numFmtId="0" fontId="7" fillId="3" borderId="2" xfId="0" applyFont="1" applyFill="1" applyBorder="1" applyAlignment="1"/>
    <xf numFmtId="0" fontId="7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4" fontId="6" fillId="3" borderId="2" xfId="0" applyNumberFormat="1" applyFont="1" applyFill="1" applyBorder="1" applyAlignment="1" applyProtection="1">
      <alignment horizontal="center" vertical="center"/>
      <protection locked="0"/>
    </xf>
    <xf numFmtId="1" fontId="7" fillId="3" borderId="2" xfId="0" applyNumberFormat="1" applyFont="1" applyFill="1" applyBorder="1" applyAlignment="1">
      <alignment horizontal="left"/>
    </xf>
    <xf numFmtId="164" fontId="7" fillId="3" borderId="2" xfId="0" applyNumberFormat="1" applyFont="1" applyFill="1" applyBorder="1" applyAlignment="1">
      <alignment horizontal="center"/>
    </xf>
    <xf numFmtId="165" fontId="7" fillId="3" borderId="2" xfId="0" applyNumberFormat="1" applyFont="1" applyFill="1" applyBorder="1" applyAlignment="1">
      <alignment horizontal="center"/>
    </xf>
    <xf numFmtId="1" fontId="5" fillId="3" borderId="2" xfId="0" applyNumberFormat="1" applyFont="1" applyFill="1" applyBorder="1" applyAlignment="1">
      <alignment horizontal="left"/>
    </xf>
    <xf numFmtId="0" fontId="5" fillId="3" borderId="2" xfId="0" applyFont="1" applyFill="1" applyBorder="1"/>
    <xf numFmtId="164" fontId="5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/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165" fontId="5" fillId="3" borderId="2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 applyProtection="1">
      <alignment vertical="center"/>
      <protection locked="0"/>
    </xf>
    <xf numFmtId="4" fontId="6" fillId="3" borderId="2" xfId="0" applyNumberFormat="1" applyFont="1" applyFill="1" applyBorder="1" applyAlignment="1">
      <alignment vertical="center"/>
    </xf>
    <xf numFmtId="3" fontId="8" fillId="3" borderId="2" xfId="0" applyNumberFormat="1" applyFont="1" applyFill="1" applyBorder="1" applyAlignment="1">
      <alignment vertical="center"/>
    </xf>
    <xf numFmtId="1" fontId="10" fillId="3" borderId="2" xfId="0" applyNumberFormat="1" applyFont="1" applyFill="1" applyBorder="1" applyAlignment="1" applyProtection="1">
      <alignment horizontal="left"/>
      <protection locked="0"/>
    </xf>
    <xf numFmtId="0" fontId="10" fillId="3" borderId="2" xfId="0" applyFont="1" applyFill="1" applyBorder="1" applyProtection="1">
      <protection locked="0"/>
    </xf>
    <xf numFmtId="164" fontId="10" fillId="3" borderId="2" xfId="0" applyNumberFormat="1" applyFont="1" applyFill="1" applyBorder="1" applyAlignment="1" applyProtection="1">
      <alignment horizontal="center"/>
      <protection locked="0"/>
    </xf>
    <xf numFmtId="165" fontId="5" fillId="3" borderId="2" xfId="0" applyNumberFormat="1" applyFont="1" applyFill="1" applyBorder="1" applyAlignment="1" applyProtection="1">
      <alignment horizontal="right"/>
      <protection locked="0"/>
    </xf>
    <xf numFmtId="4" fontId="6" fillId="3" borderId="2" xfId="0" applyNumberFormat="1" applyFont="1" applyFill="1" applyBorder="1" applyAlignment="1" applyProtection="1">
      <alignment vertical="center"/>
      <protection locked="0"/>
    </xf>
    <xf numFmtId="0" fontId="10" fillId="3" borderId="2" xfId="0" applyFont="1" applyFill="1" applyBorder="1"/>
    <xf numFmtId="4" fontId="7" fillId="3" borderId="2" xfId="0" applyNumberFormat="1" applyFont="1" applyFill="1" applyBorder="1"/>
    <xf numFmtId="0" fontId="14" fillId="3" borderId="2" xfId="0" applyFont="1" applyFill="1" applyBorder="1"/>
    <xf numFmtId="0" fontId="14" fillId="3" borderId="2" xfId="0" applyFont="1" applyFill="1" applyBorder="1" applyAlignment="1">
      <alignment horizontal="left"/>
    </xf>
    <xf numFmtId="2" fontId="7" fillId="3" borderId="2" xfId="0" applyNumberFormat="1" applyFont="1" applyFill="1" applyBorder="1"/>
    <xf numFmtId="1" fontId="5" fillId="3" borderId="2" xfId="0" applyNumberFormat="1" applyFont="1" applyFill="1" applyBorder="1" applyProtection="1">
      <protection locked="0"/>
    </xf>
    <xf numFmtId="49" fontId="10" fillId="3" borderId="2" xfId="1" applyNumberFormat="1" applyFont="1" applyFill="1" applyBorder="1" applyAlignment="1">
      <alignment horizontal="right"/>
    </xf>
    <xf numFmtId="0" fontId="10" fillId="3" borderId="2" xfId="1" applyFont="1" applyFill="1" applyBorder="1" applyAlignment="1">
      <alignment horizontal="left"/>
    </xf>
    <xf numFmtId="164" fontId="10" fillId="3" borderId="2" xfId="1" applyNumberFormat="1" applyFont="1" applyFill="1" applyBorder="1" applyAlignment="1">
      <alignment horizontal="left" vertical="center"/>
    </xf>
    <xf numFmtId="49" fontId="10" fillId="3" borderId="3" xfId="1" applyNumberFormat="1" applyFont="1" applyFill="1" applyBorder="1" applyAlignment="1">
      <alignment horizontal="right"/>
    </xf>
    <xf numFmtId="0" fontId="14" fillId="3" borderId="2" xfId="0" applyFont="1" applyFill="1" applyBorder="1" applyAlignment="1">
      <alignment horizontal="center"/>
    </xf>
    <xf numFmtId="3" fontId="14" fillId="3" borderId="2" xfId="0" applyNumberFormat="1" applyFont="1" applyFill="1" applyBorder="1" applyAlignment="1">
      <alignment horizontal="center"/>
    </xf>
    <xf numFmtId="0" fontId="0" fillId="3" borderId="2" xfId="0" applyFill="1" applyBorder="1"/>
    <xf numFmtId="4" fontId="14" fillId="3" borderId="2" xfId="0" applyNumberFormat="1" applyFont="1" applyFill="1" applyBorder="1"/>
    <xf numFmtId="0" fontId="12" fillId="3" borderId="2" xfId="0" applyFont="1" applyFill="1" applyBorder="1"/>
    <xf numFmtId="0" fontId="16" fillId="3" borderId="2" xfId="0" applyFont="1" applyFill="1" applyBorder="1"/>
    <xf numFmtId="2" fontId="14" fillId="3" borderId="2" xfId="0" applyNumberFormat="1" applyFont="1" applyFill="1" applyBorder="1"/>
    <xf numFmtId="4" fontId="14" fillId="3" borderId="2" xfId="0" applyNumberFormat="1" applyFont="1" applyFill="1" applyBorder="1" applyAlignment="1">
      <alignment horizontal="center"/>
    </xf>
    <xf numFmtId="168" fontId="14" fillId="3" borderId="2" xfId="0" applyNumberFormat="1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17" fillId="0" borderId="0" xfId="0" applyFont="1" applyAlignment="1">
      <alignment horizontal="right"/>
    </xf>
    <xf numFmtId="0" fontId="17" fillId="0" borderId="0" xfId="0" applyFont="1"/>
  </cellXfs>
  <cellStyles count="2">
    <cellStyle name="Normálna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8"/>
  <sheetViews>
    <sheetView tabSelected="1" workbookViewId="0">
      <selection activeCell="C7" sqref="C6:C7"/>
    </sheetView>
  </sheetViews>
  <sheetFormatPr defaultRowHeight="15" x14ac:dyDescent="0.25"/>
  <cols>
    <col min="3" max="3" width="37.85546875" customWidth="1"/>
    <col min="15" max="15" width="20.7109375" customWidth="1"/>
    <col min="17" max="17" width="10" hidden="1" customWidth="1"/>
    <col min="19" max="19" width="15.140625" hidden="1" customWidth="1"/>
  </cols>
  <sheetData>
    <row r="1" spans="1:19" x14ac:dyDescent="0.25">
      <c r="A1" s="123" t="s">
        <v>925</v>
      </c>
      <c r="R1" s="122" t="s">
        <v>924</v>
      </c>
    </row>
    <row r="3" spans="1:19" ht="51" customHeight="1" x14ac:dyDescent="0.25">
      <c r="A3" s="1" t="s">
        <v>923</v>
      </c>
      <c r="B3" s="2" t="s">
        <v>0</v>
      </c>
      <c r="C3" s="1" t="s">
        <v>1</v>
      </c>
      <c r="D3" s="1" t="s">
        <v>2</v>
      </c>
      <c r="E3" s="3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4" t="s">
        <v>13</v>
      </c>
      <c r="P3" s="5" t="s">
        <v>14</v>
      </c>
      <c r="Q3" s="5" t="s">
        <v>15</v>
      </c>
      <c r="R3" s="5" t="s">
        <v>16</v>
      </c>
      <c r="S3" s="6" t="s">
        <v>16</v>
      </c>
    </row>
    <row r="4" spans="1:19" x14ac:dyDescent="0.25">
      <c r="A4" s="9">
        <v>1</v>
      </c>
      <c r="B4" s="10" t="s">
        <v>17</v>
      </c>
      <c r="C4" s="11" t="s">
        <v>18</v>
      </c>
      <c r="D4" s="11" t="s">
        <v>19</v>
      </c>
      <c r="E4" s="12" t="s">
        <v>20</v>
      </c>
      <c r="F4" s="11" t="s">
        <v>21</v>
      </c>
      <c r="G4" s="11" t="s">
        <v>22</v>
      </c>
      <c r="H4" s="13" t="s">
        <v>23</v>
      </c>
      <c r="I4" s="14">
        <v>2006</v>
      </c>
      <c r="J4" s="15" t="s">
        <v>24</v>
      </c>
      <c r="K4" s="13" t="s">
        <v>25</v>
      </c>
      <c r="L4" s="9">
        <v>1587</v>
      </c>
      <c r="M4" s="9">
        <v>80</v>
      </c>
      <c r="N4" s="9">
        <v>1875</v>
      </c>
      <c r="O4" s="16">
        <v>15594.2</v>
      </c>
      <c r="P4" s="17">
        <f>O4</f>
        <v>15594.2</v>
      </c>
      <c r="Q4" s="18"/>
      <c r="R4" s="19">
        <f>P4+Q4</f>
        <v>15594.2</v>
      </c>
      <c r="S4" s="20">
        <v>469791</v>
      </c>
    </row>
    <row r="5" spans="1:19" x14ac:dyDescent="0.25">
      <c r="A5" s="9">
        <f>A4+1</f>
        <v>2</v>
      </c>
      <c r="B5" s="10">
        <v>35985381</v>
      </c>
      <c r="C5" s="11" t="s">
        <v>18</v>
      </c>
      <c r="D5" s="11" t="s">
        <v>19</v>
      </c>
      <c r="E5" s="12">
        <v>97590</v>
      </c>
      <c r="F5" s="11" t="s">
        <v>21</v>
      </c>
      <c r="G5" s="11" t="s">
        <v>26</v>
      </c>
      <c r="H5" s="13" t="s">
        <v>27</v>
      </c>
      <c r="I5" s="14">
        <v>2011</v>
      </c>
      <c r="J5" s="15" t="s">
        <v>28</v>
      </c>
      <c r="K5" s="13" t="s">
        <v>25</v>
      </c>
      <c r="L5" s="9">
        <v>2143</v>
      </c>
      <c r="M5" s="9">
        <v>100</v>
      </c>
      <c r="N5" s="9"/>
      <c r="O5" s="16"/>
      <c r="P5" s="17">
        <v>33760</v>
      </c>
      <c r="Q5" s="18"/>
      <c r="R5" s="19">
        <v>33760</v>
      </c>
      <c r="S5" s="20"/>
    </row>
    <row r="6" spans="1:19" x14ac:dyDescent="0.25">
      <c r="A6" s="9">
        <f t="shared" ref="A6:A69" si="0">A5+1</f>
        <v>3</v>
      </c>
      <c r="B6" s="10">
        <v>37828100</v>
      </c>
      <c r="C6" s="11" t="s">
        <v>29</v>
      </c>
      <c r="D6" s="11" t="s">
        <v>30</v>
      </c>
      <c r="E6" s="12" t="s">
        <v>31</v>
      </c>
      <c r="F6" s="11" t="s">
        <v>21</v>
      </c>
      <c r="G6" s="11" t="s">
        <v>32</v>
      </c>
      <c r="H6" s="13" t="s">
        <v>33</v>
      </c>
      <c r="I6" s="14">
        <v>2008</v>
      </c>
      <c r="J6" s="15" t="s">
        <v>34</v>
      </c>
      <c r="K6" s="13" t="s">
        <v>25</v>
      </c>
      <c r="L6" s="9">
        <v>1896</v>
      </c>
      <c r="M6" s="9">
        <v>75</v>
      </c>
      <c r="N6" s="9">
        <v>3000</v>
      </c>
      <c r="O6" s="16">
        <v>31467.84</v>
      </c>
      <c r="P6" s="17">
        <f t="shared" ref="P6:P11" si="1">S6/30.126</f>
        <v>31467.835092611032</v>
      </c>
      <c r="Q6" s="18"/>
      <c r="R6" s="19">
        <f t="shared" ref="R6:R11" si="2">P6+Q6</f>
        <v>31467.835092611032</v>
      </c>
      <c r="S6" s="20">
        <v>948000</v>
      </c>
    </row>
    <row r="7" spans="1:19" x14ac:dyDescent="0.25">
      <c r="A7" s="9">
        <f t="shared" si="0"/>
        <v>4</v>
      </c>
      <c r="B7" s="10">
        <v>37828100</v>
      </c>
      <c r="C7" s="11" t="s">
        <v>29</v>
      </c>
      <c r="D7" s="11" t="s">
        <v>30</v>
      </c>
      <c r="E7" s="12" t="s">
        <v>31</v>
      </c>
      <c r="F7" s="11" t="s">
        <v>21</v>
      </c>
      <c r="G7" s="11" t="s">
        <v>35</v>
      </c>
      <c r="H7" s="13" t="s">
        <v>36</v>
      </c>
      <c r="I7" s="14">
        <v>2008</v>
      </c>
      <c r="J7" s="15" t="s">
        <v>37</v>
      </c>
      <c r="K7" s="13" t="s">
        <v>25</v>
      </c>
      <c r="L7" s="9">
        <v>1781</v>
      </c>
      <c r="M7" s="9">
        <v>110</v>
      </c>
      <c r="N7" s="9">
        <v>1845</v>
      </c>
      <c r="O7" s="16">
        <v>17533.689999999999</v>
      </c>
      <c r="P7" s="17">
        <f t="shared" si="1"/>
        <v>17533.691827657174</v>
      </c>
      <c r="Q7" s="18"/>
      <c r="R7" s="19">
        <f t="shared" si="2"/>
        <v>17533.691827657174</v>
      </c>
      <c r="S7" s="20">
        <v>528220</v>
      </c>
    </row>
    <row r="8" spans="1:19" x14ac:dyDescent="0.25">
      <c r="A8" s="9">
        <f t="shared" si="0"/>
        <v>5</v>
      </c>
      <c r="B8" s="10" t="s">
        <v>38</v>
      </c>
      <c r="C8" s="11" t="s">
        <v>29</v>
      </c>
      <c r="D8" s="11" t="s">
        <v>39</v>
      </c>
      <c r="E8" s="12" t="s">
        <v>31</v>
      </c>
      <c r="F8" s="11" t="s">
        <v>21</v>
      </c>
      <c r="G8" s="11" t="s">
        <v>40</v>
      </c>
      <c r="H8" s="13" t="s">
        <v>41</v>
      </c>
      <c r="I8" s="14">
        <v>2008</v>
      </c>
      <c r="J8" s="15" t="s">
        <v>42</v>
      </c>
      <c r="K8" s="13" t="s">
        <v>25</v>
      </c>
      <c r="L8" s="9">
        <v>1390</v>
      </c>
      <c r="M8" s="9">
        <v>59</v>
      </c>
      <c r="N8" s="9">
        <v>1580</v>
      </c>
      <c r="O8" s="16">
        <v>10213.44</v>
      </c>
      <c r="P8" s="17">
        <f t="shared" si="1"/>
        <v>10213.43689836022</v>
      </c>
      <c r="Q8" s="18"/>
      <c r="R8" s="19">
        <f t="shared" si="2"/>
        <v>10213.43689836022</v>
      </c>
      <c r="S8" s="20">
        <v>307690</v>
      </c>
    </row>
    <row r="9" spans="1:19" x14ac:dyDescent="0.25">
      <c r="A9" s="9">
        <f t="shared" si="0"/>
        <v>6</v>
      </c>
      <c r="B9" s="10" t="s">
        <v>38</v>
      </c>
      <c r="C9" s="11" t="s">
        <v>29</v>
      </c>
      <c r="D9" s="11" t="s">
        <v>43</v>
      </c>
      <c r="E9" s="12">
        <v>97401</v>
      </c>
      <c r="F9" s="11" t="s">
        <v>21</v>
      </c>
      <c r="G9" s="11" t="s">
        <v>44</v>
      </c>
      <c r="H9" s="13" t="s">
        <v>45</v>
      </c>
      <c r="I9" s="14">
        <v>2008</v>
      </c>
      <c r="J9" s="15" t="s">
        <v>46</v>
      </c>
      <c r="K9" s="13" t="s">
        <v>25</v>
      </c>
      <c r="L9" s="9">
        <v>1390</v>
      </c>
      <c r="M9" s="9">
        <v>59</v>
      </c>
      <c r="N9" s="9">
        <v>1580</v>
      </c>
      <c r="O9" s="16">
        <v>10213.44</v>
      </c>
      <c r="P9" s="17">
        <f t="shared" si="1"/>
        <v>10213.43689836022</v>
      </c>
      <c r="Q9" s="18"/>
      <c r="R9" s="19">
        <f t="shared" si="2"/>
        <v>10213.43689836022</v>
      </c>
      <c r="S9" s="20">
        <v>307690</v>
      </c>
    </row>
    <row r="10" spans="1:19" x14ac:dyDescent="0.25">
      <c r="A10" s="9">
        <f t="shared" si="0"/>
        <v>7</v>
      </c>
      <c r="B10" s="10" t="s">
        <v>38</v>
      </c>
      <c r="C10" s="11" t="s">
        <v>29</v>
      </c>
      <c r="D10" s="11" t="s">
        <v>43</v>
      </c>
      <c r="E10" s="12">
        <v>97401</v>
      </c>
      <c r="F10" s="11" t="s">
        <v>21</v>
      </c>
      <c r="G10" s="11" t="s">
        <v>47</v>
      </c>
      <c r="H10" s="13" t="s">
        <v>48</v>
      </c>
      <c r="I10" s="14">
        <v>2008</v>
      </c>
      <c r="J10" s="15" t="s">
        <v>49</v>
      </c>
      <c r="K10" s="13" t="s">
        <v>25</v>
      </c>
      <c r="L10" s="9">
        <v>1390</v>
      </c>
      <c r="M10" s="9">
        <v>90</v>
      </c>
      <c r="N10" s="9">
        <v>1940</v>
      </c>
      <c r="O10" s="16">
        <v>18185.16</v>
      </c>
      <c r="P10" s="17">
        <f t="shared" si="1"/>
        <v>18185.155679479518</v>
      </c>
      <c r="Q10" s="18"/>
      <c r="R10" s="19">
        <f t="shared" si="2"/>
        <v>18185.155679479518</v>
      </c>
      <c r="S10" s="20">
        <v>547846</v>
      </c>
    </row>
    <row r="11" spans="1:19" x14ac:dyDescent="0.25">
      <c r="A11" s="9">
        <f t="shared" si="0"/>
        <v>8</v>
      </c>
      <c r="B11" s="10">
        <v>37828100</v>
      </c>
      <c r="C11" s="11" t="s">
        <v>29</v>
      </c>
      <c r="D11" s="11" t="s">
        <v>43</v>
      </c>
      <c r="E11" s="12">
        <v>97421</v>
      </c>
      <c r="F11" s="11" t="s">
        <v>21</v>
      </c>
      <c r="G11" s="11" t="s">
        <v>50</v>
      </c>
      <c r="H11" s="13" t="s">
        <v>51</v>
      </c>
      <c r="I11" s="14">
        <v>2007</v>
      </c>
      <c r="J11" s="15" t="s">
        <v>52</v>
      </c>
      <c r="K11" s="13" t="s">
        <v>25</v>
      </c>
      <c r="L11" s="9">
        <v>1781</v>
      </c>
      <c r="M11" s="9">
        <v>110</v>
      </c>
      <c r="N11" s="9">
        <v>1845</v>
      </c>
      <c r="O11" s="16">
        <v>19454.62</v>
      </c>
      <c r="P11" s="17">
        <f t="shared" si="1"/>
        <v>19454.623912899155</v>
      </c>
      <c r="Q11" s="18"/>
      <c r="R11" s="19">
        <f t="shared" si="2"/>
        <v>19454.623912899155</v>
      </c>
      <c r="S11" s="20">
        <v>586090</v>
      </c>
    </row>
    <row r="12" spans="1:19" x14ac:dyDescent="0.25">
      <c r="A12" s="9">
        <f t="shared" si="0"/>
        <v>9</v>
      </c>
      <c r="B12" s="10">
        <v>37828100</v>
      </c>
      <c r="C12" s="11" t="s">
        <v>29</v>
      </c>
      <c r="D12" s="11" t="s">
        <v>43</v>
      </c>
      <c r="E12" s="12">
        <v>97422</v>
      </c>
      <c r="F12" s="11" t="s">
        <v>21</v>
      </c>
      <c r="G12" s="22" t="s">
        <v>53</v>
      </c>
      <c r="H12" s="23" t="s">
        <v>54</v>
      </c>
      <c r="I12" s="24">
        <v>2003</v>
      </c>
      <c r="J12" s="25" t="s">
        <v>55</v>
      </c>
      <c r="K12" s="23" t="s">
        <v>25</v>
      </c>
      <c r="L12" s="24">
        <v>1198</v>
      </c>
      <c r="M12" s="24">
        <v>47</v>
      </c>
      <c r="N12" s="24">
        <v>1575</v>
      </c>
      <c r="O12" s="26"/>
      <c r="P12" s="17">
        <v>12390</v>
      </c>
      <c r="Q12" s="27" t="e">
        <f>#REF!/30.126</f>
        <v>#REF!</v>
      </c>
      <c r="R12" s="27">
        <v>12390</v>
      </c>
      <c r="S12" s="22"/>
    </row>
    <row r="13" spans="1:19" x14ac:dyDescent="0.25">
      <c r="A13" s="9">
        <f t="shared" si="0"/>
        <v>10</v>
      </c>
      <c r="B13" s="10">
        <v>37828100</v>
      </c>
      <c r="C13" s="11" t="s">
        <v>29</v>
      </c>
      <c r="D13" s="11" t="s">
        <v>43</v>
      </c>
      <c r="E13" s="12">
        <v>97422</v>
      </c>
      <c r="F13" s="11" t="s">
        <v>21</v>
      </c>
      <c r="G13" s="22" t="s">
        <v>56</v>
      </c>
      <c r="H13" s="23" t="s">
        <v>57</v>
      </c>
      <c r="I13" s="24">
        <v>2001</v>
      </c>
      <c r="J13" s="25" t="s">
        <v>58</v>
      </c>
      <c r="K13" s="23" t="s">
        <v>59</v>
      </c>
      <c r="L13" s="24">
        <v>2446</v>
      </c>
      <c r="M13" s="24">
        <v>66</v>
      </c>
      <c r="N13" s="24">
        <v>3000</v>
      </c>
      <c r="O13" s="26"/>
      <c r="P13" s="17">
        <v>37150</v>
      </c>
      <c r="Q13" s="27" t="e">
        <f>#REF!/30.126</f>
        <v>#REF!</v>
      </c>
      <c r="R13" s="27">
        <v>37150</v>
      </c>
      <c r="S13" s="22"/>
    </row>
    <row r="14" spans="1:19" x14ac:dyDescent="0.25">
      <c r="A14" s="9">
        <f t="shared" si="0"/>
        <v>11</v>
      </c>
      <c r="B14" s="28">
        <v>37828100</v>
      </c>
      <c r="C14" s="22" t="s">
        <v>29</v>
      </c>
      <c r="D14" s="22" t="s">
        <v>60</v>
      </c>
      <c r="E14" s="29" t="s">
        <v>31</v>
      </c>
      <c r="F14" s="22" t="s">
        <v>21</v>
      </c>
      <c r="G14" s="22" t="s">
        <v>61</v>
      </c>
      <c r="H14" s="23" t="s">
        <v>62</v>
      </c>
      <c r="I14" s="24">
        <v>2012</v>
      </c>
      <c r="J14" s="25" t="s">
        <v>63</v>
      </c>
      <c r="K14" s="23" t="s">
        <v>25</v>
      </c>
      <c r="L14" s="24">
        <v>1149</v>
      </c>
      <c r="M14" s="24">
        <v>55</v>
      </c>
      <c r="N14" s="24">
        <v>1430</v>
      </c>
      <c r="O14" s="26"/>
      <c r="P14" s="17">
        <v>9120</v>
      </c>
      <c r="Q14" s="18"/>
      <c r="R14" s="19">
        <v>9120</v>
      </c>
      <c r="S14" s="20"/>
    </row>
    <row r="15" spans="1:19" x14ac:dyDescent="0.25">
      <c r="A15" s="9">
        <f t="shared" si="0"/>
        <v>12</v>
      </c>
      <c r="B15" s="28">
        <v>37828100</v>
      </c>
      <c r="C15" s="22" t="s">
        <v>29</v>
      </c>
      <c r="D15" s="22" t="s">
        <v>60</v>
      </c>
      <c r="E15" s="29" t="s">
        <v>31</v>
      </c>
      <c r="F15" s="22" t="s">
        <v>21</v>
      </c>
      <c r="G15" s="22" t="s">
        <v>64</v>
      </c>
      <c r="H15" s="23" t="s">
        <v>62</v>
      </c>
      <c r="I15" s="24">
        <v>2012</v>
      </c>
      <c r="J15" s="25" t="s">
        <v>65</v>
      </c>
      <c r="K15" s="23" t="s">
        <v>25</v>
      </c>
      <c r="L15" s="24">
        <v>1149</v>
      </c>
      <c r="M15" s="24">
        <v>55</v>
      </c>
      <c r="N15" s="24">
        <v>1430</v>
      </c>
      <c r="O15" s="26"/>
      <c r="P15" s="17">
        <v>9120</v>
      </c>
      <c r="Q15" s="18"/>
      <c r="R15" s="19">
        <v>9120</v>
      </c>
      <c r="S15" s="20"/>
    </row>
    <row r="16" spans="1:19" x14ac:dyDescent="0.25">
      <c r="A16" s="9">
        <f t="shared" si="0"/>
        <v>13</v>
      </c>
      <c r="B16" s="10">
        <v>37828100</v>
      </c>
      <c r="C16" s="22" t="s">
        <v>29</v>
      </c>
      <c r="D16" s="22" t="s">
        <v>60</v>
      </c>
      <c r="E16" s="29" t="s">
        <v>31</v>
      </c>
      <c r="F16" s="22" t="s">
        <v>21</v>
      </c>
      <c r="G16" s="11" t="s">
        <v>66</v>
      </c>
      <c r="H16" s="13" t="s">
        <v>67</v>
      </c>
      <c r="I16" s="14">
        <v>2014</v>
      </c>
      <c r="J16" s="15" t="s">
        <v>68</v>
      </c>
      <c r="K16" s="13" t="s">
        <v>69</v>
      </c>
      <c r="L16" s="9">
        <v>1586</v>
      </c>
      <c r="M16" s="9">
        <v>88</v>
      </c>
      <c r="N16" s="9"/>
      <c r="O16" s="16"/>
      <c r="P16" s="17">
        <v>13490</v>
      </c>
      <c r="Q16" s="18"/>
      <c r="R16" s="19">
        <v>13490</v>
      </c>
      <c r="S16" s="20"/>
    </row>
    <row r="17" spans="1:19" x14ac:dyDescent="0.25">
      <c r="A17" s="9">
        <f t="shared" si="0"/>
        <v>14</v>
      </c>
      <c r="B17" s="10">
        <v>37828100</v>
      </c>
      <c r="C17" s="22" t="s">
        <v>29</v>
      </c>
      <c r="D17" s="22" t="s">
        <v>60</v>
      </c>
      <c r="E17" s="29" t="s">
        <v>31</v>
      </c>
      <c r="F17" s="22" t="s">
        <v>21</v>
      </c>
      <c r="G17" s="11" t="s">
        <v>70</v>
      </c>
      <c r="H17" s="13" t="s">
        <v>71</v>
      </c>
      <c r="I17" s="14">
        <v>2014</v>
      </c>
      <c r="J17" s="15" t="s">
        <v>72</v>
      </c>
      <c r="K17" s="13" t="s">
        <v>69</v>
      </c>
      <c r="L17" s="9">
        <v>1598</v>
      </c>
      <c r="M17" s="9">
        <v>59</v>
      </c>
      <c r="N17" s="9"/>
      <c r="O17" s="16"/>
      <c r="P17" s="17">
        <v>10030</v>
      </c>
      <c r="Q17" s="18"/>
      <c r="R17" s="19">
        <v>10030</v>
      </c>
      <c r="S17" s="20"/>
    </row>
    <row r="18" spans="1:19" x14ac:dyDescent="0.25">
      <c r="A18" s="9">
        <f t="shared" si="0"/>
        <v>15</v>
      </c>
      <c r="B18" s="10">
        <v>37828100</v>
      </c>
      <c r="C18" s="22" t="s">
        <v>29</v>
      </c>
      <c r="D18" s="22" t="s">
        <v>60</v>
      </c>
      <c r="E18" s="29" t="s">
        <v>31</v>
      </c>
      <c r="F18" s="22" t="s">
        <v>21</v>
      </c>
      <c r="G18" s="11" t="s">
        <v>73</v>
      </c>
      <c r="H18" s="13" t="s">
        <v>71</v>
      </c>
      <c r="I18" s="14">
        <v>2014</v>
      </c>
      <c r="J18" s="15" t="s">
        <v>74</v>
      </c>
      <c r="K18" s="13" t="s">
        <v>69</v>
      </c>
      <c r="L18" s="9">
        <v>1598</v>
      </c>
      <c r="M18" s="9">
        <v>59</v>
      </c>
      <c r="N18" s="9"/>
      <c r="O18" s="16"/>
      <c r="P18" s="17">
        <v>10030</v>
      </c>
      <c r="Q18" s="18"/>
      <c r="R18" s="19">
        <v>10030</v>
      </c>
      <c r="S18" s="20"/>
    </row>
    <row r="19" spans="1:19" x14ac:dyDescent="0.25">
      <c r="A19" s="9">
        <f t="shared" si="0"/>
        <v>16</v>
      </c>
      <c r="B19" s="10">
        <v>37828100</v>
      </c>
      <c r="C19" s="22" t="s">
        <v>29</v>
      </c>
      <c r="D19" s="22" t="s">
        <v>60</v>
      </c>
      <c r="E19" s="29" t="s">
        <v>31</v>
      </c>
      <c r="F19" s="22" t="s">
        <v>21</v>
      </c>
      <c r="G19" s="11" t="s">
        <v>75</v>
      </c>
      <c r="H19" s="13" t="s">
        <v>76</v>
      </c>
      <c r="I19" s="14">
        <v>2014</v>
      </c>
      <c r="J19" s="15" t="s">
        <v>77</v>
      </c>
      <c r="K19" s="13" t="s">
        <v>69</v>
      </c>
      <c r="L19" s="9">
        <v>1598</v>
      </c>
      <c r="M19" s="9">
        <v>80</v>
      </c>
      <c r="N19" s="9"/>
      <c r="O19" s="16"/>
      <c r="P19" s="17">
        <v>13340.01</v>
      </c>
      <c r="Q19" s="18"/>
      <c r="R19" s="19">
        <v>13340.01</v>
      </c>
      <c r="S19" s="20"/>
    </row>
    <row r="20" spans="1:19" x14ac:dyDescent="0.25">
      <c r="A20" s="9">
        <f t="shared" si="0"/>
        <v>17</v>
      </c>
      <c r="B20" s="10" t="s">
        <v>78</v>
      </c>
      <c r="C20" s="11" t="s">
        <v>79</v>
      </c>
      <c r="D20" s="11" t="s">
        <v>80</v>
      </c>
      <c r="E20" s="12" t="s">
        <v>81</v>
      </c>
      <c r="F20" s="11" t="s">
        <v>21</v>
      </c>
      <c r="G20" s="11" t="s">
        <v>82</v>
      </c>
      <c r="H20" s="13" t="s">
        <v>83</v>
      </c>
      <c r="I20" s="14">
        <v>2008</v>
      </c>
      <c r="J20" s="15" t="s">
        <v>84</v>
      </c>
      <c r="K20" s="13" t="s">
        <v>25</v>
      </c>
      <c r="L20" s="9">
        <v>1396</v>
      </c>
      <c r="M20" s="9">
        <v>77.2</v>
      </c>
      <c r="N20" s="9">
        <v>1820</v>
      </c>
      <c r="O20" s="16">
        <v>16313.18</v>
      </c>
      <c r="P20" s="17">
        <f>S20/30.126</f>
        <v>16313.184624576777</v>
      </c>
      <c r="Q20" s="18"/>
      <c r="R20" s="19">
        <f>P20+Q20</f>
        <v>16313.184624576777</v>
      </c>
      <c r="S20" s="20">
        <v>491451</v>
      </c>
    </row>
    <row r="21" spans="1:19" x14ac:dyDescent="0.25">
      <c r="A21" s="9">
        <f t="shared" si="0"/>
        <v>18</v>
      </c>
      <c r="B21" s="10" t="s">
        <v>85</v>
      </c>
      <c r="C21" s="11" t="s">
        <v>86</v>
      </c>
      <c r="D21" s="11" t="s">
        <v>87</v>
      </c>
      <c r="E21" s="12" t="s">
        <v>88</v>
      </c>
      <c r="F21" s="11" t="s">
        <v>89</v>
      </c>
      <c r="G21" s="11" t="s">
        <v>90</v>
      </c>
      <c r="H21" s="13" t="s">
        <v>91</v>
      </c>
      <c r="I21" s="14">
        <v>2003</v>
      </c>
      <c r="J21" s="15" t="s">
        <v>92</v>
      </c>
      <c r="K21" s="13" t="s">
        <v>25</v>
      </c>
      <c r="L21" s="9">
        <v>1124</v>
      </c>
      <c r="M21" s="9">
        <v>44</v>
      </c>
      <c r="N21" s="9">
        <v>1485</v>
      </c>
      <c r="O21" s="16">
        <v>14196</v>
      </c>
      <c r="P21" s="17">
        <f>O21</f>
        <v>14196</v>
      </c>
      <c r="Q21" s="18"/>
      <c r="R21" s="19">
        <f>P21+Q21</f>
        <v>14196</v>
      </c>
      <c r="S21" s="20"/>
    </row>
    <row r="22" spans="1:19" x14ac:dyDescent="0.25">
      <c r="A22" s="9">
        <f t="shared" si="0"/>
        <v>19</v>
      </c>
      <c r="B22" s="28" t="s">
        <v>93</v>
      </c>
      <c r="C22" s="22" t="s">
        <v>86</v>
      </c>
      <c r="D22" s="22" t="s">
        <v>94</v>
      </c>
      <c r="E22" s="29" t="s">
        <v>95</v>
      </c>
      <c r="F22" s="22" t="s">
        <v>96</v>
      </c>
      <c r="G22" s="22" t="s">
        <v>97</v>
      </c>
      <c r="H22" s="23" t="s">
        <v>98</v>
      </c>
      <c r="I22" s="24">
        <v>2011</v>
      </c>
      <c r="J22" s="25" t="s">
        <v>99</v>
      </c>
      <c r="K22" s="23" t="s">
        <v>25</v>
      </c>
      <c r="L22" s="24">
        <v>1360</v>
      </c>
      <c r="M22" s="24">
        <v>54</v>
      </c>
      <c r="N22" s="24">
        <v>1680</v>
      </c>
      <c r="O22" s="26"/>
      <c r="P22" s="17">
        <v>8000</v>
      </c>
      <c r="Q22" s="27" t="e">
        <f>#REF!/30.126</f>
        <v>#REF!</v>
      </c>
      <c r="R22" s="27">
        <v>8000</v>
      </c>
      <c r="S22" s="22"/>
    </row>
    <row r="23" spans="1:19" x14ac:dyDescent="0.25">
      <c r="A23" s="9">
        <f t="shared" si="0"/>
        <v>20</v>
      </c>
      <c r="B23" s="10" t="s">
        <v>100</v>
      </c>
      <c r="C23" s="11" t="s">
        <v>101</v>
      </c>
      <c r="D23" s="11" t="s">
        <v>102</v>
      </c>
      <c r="E23" s="12" t="s">
        <v>103</v>
      </c>
      <c r="F23" s="11" t="s">
        <v>104</v>
      </c>
      <c r="G23" s="11" t="s">
        <v>105</v>
      </c>
      <c r="H23" s="13" t="s">
        <v>106</v>
      </c>
      <c r="I23" s="14">
        <v>2007</v>
      </c>
      <c r="J23" s="15" t="s">
        <v>107</v>
      </c>
      <c r="K23" s="13" t="s">
        <v>25</v>
      </c>
      <c r="L23" s="9">
        <v>1360</v>
      </c>
      <c r="M23" s="9">
        <v>55</v>
      </c>
      <c r="N23" s="9">
        <v>1655</v>
      </c>
      <c r="O23" s="16">
        <v>15529.31</v>
      </c>
      <c r="P23" s="17">
        <f>S23/30.126</f>
        <v>15529.310230365796</v>
      </c>
      <c r="Q23" s="18"/>
      <c r="R23" s="19">
        <f>P23+Q23</f>
        <v>15529.310230365796</v>
      </c>
      <c r="S23" s="30">
        <v>467836</v>
      </c>
    </row>
    <row r="24" spans="1:19" x14ac:dyDescent="0.25">
      <c r="A24" s="9">
        <f t="shared" si="0"/>
        <v>21</v>
      </c>
      <c r="B24" s="10" t="s">
        <v>100</v>
      </c>
      <c r="C24" s="11" t="s">
        <v>101</v>
      </c>
      <c r="D24" s="11" t="s">
        <v>102</v>
      </c>
      <c r="E24" s="12" t="s">
        <v>103</v>
      </c>
      <c r="F24" s="11" t="s">
        <v>104</v>
      </c>
      <c r="G24" s="11" t="s">
        <v>108</v>
      </c>
      <c r="H24" s="13" t="s">
        <v>109</v>
      </c>
      <c r="I24" s="14">
        <v>2002</v>
      </c>
      <c r="J24" s="15" t="s">
        <v>110</v>
      </c>
      <c r="K24" s="13" t="s">
        <v>25</v>
      </c>
      <c r="L24" s="9">
        <v>1242</v>
      </c>
      <c r="M24" s="9" t="s">
        <v>111</v>
      </c>
      <c r="N24" s="9">
        <v>1775</v>
      </c>
      <c r="O24" s="16">
        <v>13941.45</v>
      </c>
      <c r="P24" s="17">
        <f>S24/30.126</f>
        <v>13941.445927106153</v>
      </c>
      <c r="Q24" s="18"/>
      <c r="R24" s="19">
        <f>P24+Q24</f>
        <v>13941.445927106153</v>
      </c>
      <c r="S24" s="30">
        <v>420000</v>
      </c>
    </row>
    <row r="25" spans="1:19" x14ac:dyDescent="0.25">
      <c r="A25" s="9">
        <f t="shared" si="0"/>
        <v>22</v>
      </c>
      <c r="B25" s="10">
        <v>37827146</v>
      </c>
      <c r="C25" s="15" t="s">
        <v>112</v>
      </c>
      <c r="D25" s="11" t="s">
        <v>113</v>
      </c>
      <c r="E25" s="12" t="s">
        <v>114</v>
      </c>
      <c r="F25" s="11" t="s">
        <v>115</v>
      </c>
      <c r="G25" s="11" t="s">
        <v>116</v>
      </c>
      <c r="H25" s="13" t="s">
        <v>117</v>
      </c>
      <c r="I25" s="14">
        <v>2001</v>
      </c>
      <c r="J25" s="15" t="s">
        <v>118</v>
      </c>
      <c r="K25" s="13" t="s">
        <v>25</v>
      </c>
      <c r="L25" s="9">
        <v>1397</v>
      </c>
      <c r="M25" s="9">
        <v>50</v>
      </c>
      <c r="N25" s="9">
        <v>1615</v>
      </c>
      <c r="O25" s="16">
        <v>12461.66</v>
      </c>
      <c r="P25" s="17">
        <f>S25/30.126</f>
        <v>12461.661023700457</v>
      </c>
      <c r="Q25" s="18"/>
      <c r="R25" s="19">
        <f>P25+Q25</f>
        <v>12461.661023700457</v>
      </c>
      <c r="S25" s="20">
        <v>375420</v>
      </c>
    </row>
    <row r="26" spans="1:19" x14ac:dyDescent="0.25">
      <c r="A26" s="9">
        <f t="shared" si="0"/>
        <v>23</v>
      </c>
      <c r="B26" s="10" t="s">
        <v>119</v>
      </c>
      <c r="C26" s="11" t="s">
        <v>120</v>
      </c>
      <c r="D26" s="11" t="s">
        <v>121</v>
      </c>
      <c r="E26" s="12" t="s">
        <v>122</v>
      </c>
      <c r="F26" s="11" t="s">
        <v>123</v>
      </c>
      <c r="G26" s="11" t="s">
        <v>124</v>
      </c>
      <c r="H26" s="13" t="s">
        <v>125</v>
      </c>
      <c r="I26" s="14">
        <v>2005</v>
      </c>
      <c r="J26" s="15" t="s">
        <v>126</v>
      </c>
      <c r="K26" s="13" t="s">
        <v>69</v>
      </c>
      <c r="L26" s="9">
        <v>1390</v>
      </c>
      <c r="M26" s="9">
        <v>55</v>
      </c>
      <c r="N26" s="9">
        <v>1595</v>
      </c>
      <c r="O26" s="16">
        <v>13274.25</v>
      </c>
      <c r="P26" s="17">
        <f>S26/30.126</f>
        <v>13274.248157737502</v>
      </c>
      <c r="Q26" s="18"/>
      <c r="R26" s="19">
        <f>P26+Q26</f>
        <v>13274.248157737502</v>
      </c>
      <c r="S26" s="20">
        <v>399900</v>
      </c>
    </row>
    <row r="27" spans="1:19" x14ac:dyDescent="0.25">
      <c r="A27" s="9">
        <f t="shared" si="0"/>
        <v>24</v>
      </c>
      <c r="B27" s="28" t="s">
        <v>119</v>
      </c>
      <c r="C27" s="11" t="s">
        <v>120</v>
      </c>
      <c r="D27" s="22" t="s">
        <v>121</v>
      </c>
      <c r="E27" s="29" t="s">
        <v>127</v>
      </c>
      <c r="F27" s="22" t="s">
        <v>123</v>
      </c>
      <c r="G27" s="22" t="s">
        <v>128</v>
      </c>
      <c r="H27" s="23" t="s">
        <v>129</v>
      </c>
      <c r="I27" s="24">
        <v>2011</v>
      </c>
      <c r="J27" s="25" t="s">
        <v>130</v>
      </c>
      <c r="K27" s="23" t="s">
        <v>25</v>
      </c>
      <c r="L27" s="24">
        <v>2287</v>
      </c>
      <c r="M27" s="24">
        <v>88</v>
      </c>
      <c r="N27" s="24">
        <v>3300</v>
      </c>
      <c r="O27" s="26"/>
      <c r="P27" s="17">
        <v>39609.599999999999</v>
      </c>
      <c r="Q27" s="27" t="e">
        <f>#REF!/30.126</f>
        <v>#REF!</v>
      </c>
      <c r="R27" s="27">
        <v>39609.599999999999</v>
      </c>
      <c r="S27" s="22"/>
    </row>
    <row r="28" spans="1:19" x14ac:dyDescent="0.25">
      <c r="A28" s="9">
        <f t="shared" si="0"/>
        <v>25</v>
      </c>
      <c r="B28" s="31" t="s">
        <v>131</v>
      </c>
      <c r="C28" s="21" t="s">
        <v>132</v>
      </c>
      <c r="D28" s="21" t="s">
        <v>133</v>
      </c>
      <c r="E28" s="32" t="s">
        <v>31</v>
      </c>
      <c r="F28" s="21" t="s">
        <v>21</v>
      </c>
      <c r="G28" s="21" t="s">
        <v>134</v>
      </c>
      <c r="H28" s="33" t="s">
        <v>135</v>
      </c>
      <c r="I28" s="34">
        <v>2008</v>
      </c>
      <c r="J28" s="35" t="s">
        <v>136</v>
      </c>
      <c r="K28" s="33" t="s">
        <v>25</v>
      </c>
      <c r="L28" s="34">
        <v>2148</v>
      </c>
      <c r="M28" s="34">
        <v>110</v>
      </c>
      <c r="N28" s="34">
        <v>3500</v>
      </c>
      <c r="O28" s="36">
        <v>45940</v>
      </c>
      <c r="P28" s="37">
        <v>45940</v>
      </c>
      <c r="Q28" s="37">
        <v>45940</v>
      </c>
      <c r="R28" s="38">
        <v>45940</v>
      </c>
      <c r="S28" s="39"/>
    </row>
    <row r="29" spans="1:19" x14ac:dyDescent="0.25">
      <c r="A29" s="9">
        <f t="shared" si="0"/>
        <v>26</v>
      </c>
      <c r="B29" s="28" t="s">
        <v>137</v>
      </c>
      <c r="C29" s="22" t="s">
        <v>132</v>
      </c>
      <c r="D29" s="22" t="s">
        <v>138</v>
      </c>
      <c r="E29" s="29" t="s">
        <v>139</v>
      </c>
      <c r="F29" s="22" t="s">
        <v>140</v>
      </c>
      <c r="G29" s="22" t="s">
        <v>141</v>
      </c>
      <c r="H29" s="23" t="s">
        <v>142</v>
      </c>
      <c r="I29" s="24">
        <v>2011</v>
      </c>
      <c r="J29" s="25" t="s">
        <v>143</v>
      </c>
      <c r="K29" s="23" t="s">
        <v>25</v>
      </c>
      <c r="L29" s="24">
        <v>1360</v>
      </c>
      <c r="M29" s="24">
        <v>54</v>
      </c>
      <c r="N29" s="24">
        <v>1680</v>
      </c>
      <c r="O29" s="26"/>
      <c r="P29" s="17">
        <v>14080</v>
      </c>
      <c r="Q29" s="27" t="e">
        <f>#REF!/30.126</f>
        <v>#REF!</v>
      </c>
      <c r="R29" s="27">
        <v>14080</v>
      </c>
      <c r="S29" s="22"/>
    </row>
    <row r="30" spans="1:19" x14ac:dyDescent="0.25">
      <c r="A30" s="9">
        <f t="shared" si="0"/>
        <v>27</v>
      </c>
      <c r="B30" s="10" t="s">
        <v>144</v>
      </c>
      <c r="C30" s="11" t="s">
        <v>145</v>
      </c>
      <c r="D30" s="11" t="s">
        <v>146</v>
      </c>
      <c r="E30" s="12" t="s">
        <v>147</v>
      </c>
      <c r="F30" s="11" t="s">
        <v>148</v>
      </c>
      <c r="G30" s="11" t="s">
        <v>149</v>
      </c>
      <c r="H30" s="13" t="s">
        <v>150</v>
      </c>
      <c r="I30" s="14">
        <v>2005</v>
      </c>
      <c r="J30" s="15" t="s">
        <v>151</v>
      </c>
      <c r="K30" s="13" t="s">
        <v>25</v>
      </c>
      <c r="L30" s="9">
        <v>1299</v>
      </c>
      <c r="M30" s="9">
        <v>51</v>
      </c>
      <c r="N30" s="9">
        <v>1540</v>
      </c>
      <c r="O30" s="16">
        <v>13244.37</v>
      </c>
      <c r="P30" s="17">
        <f>S30/30.126</f>
        <v>13244.373630750846</v>
      </c>
      <c r="Q30" s="18"/>
      <c r="R30" s="19">
        <f t="shared" ref="R30:R46" si="3">P30+Q30</f>
        <v>13244.373630750846</v>
      </c>
      <c r="S30" s="20">
        <v>399000</v>
      </c>
    </row>
    <row r="31" spans="1:19" x14ac:dyDescent="0.25">
      <c r="A31" s="9">
        <f t="shared" si="0"/>
        <v>28</v>
      </c>
      <c r="B31" s="10" t="s">
        <v>152</v>
      </c>
      <c r="C31" s="11" t="s">
        <v>153</v>
      </c>
      <c r="D31" s="11" t="s">
        <v>154</v>
      </c>
      <c r="E31" s="12" t="s">
        <v>155</v>
      </c>
      <c r="F31" s="11" t="s">
        <v>104</v>
      </c>
      <c r="G31" s="11" t="s">
        <v>156</v>
      </c>
      <c r="H31" s="13" t="s">
        <v>157</v>
      </c>
      <c r="I31" s="14">
        <v>2009</v>
      </c>
      <c r="J31" s="15" t="s">
        <v>158</v>
      </c>
      <c r="K31" s="13" t="s">
        <v>159</v>
      </c>
      <c r="L31" s="9">
        <v>4249</v>
      </c>
      <c r="M31" s="9">
        <v>130</v>
      </c>
      <c r="N31" s="9">
        <v>11990</v>
      </c>
      <c r="O31" s="16">
        <v>65195.34</v>
      </c>
      <c r="P31" s="17">
        <f>O31</f>
        <v>65195.34</v>
      </c>
      <c r="Q31" s="18"/>
      <c r="R31" s="19">
        <f t="shared" si="3"/>
        <v>65195.34</v>
      </c>
      <c r="S31" s="20"/>
    </row>
    <row r="32" spans="1:19" x14ac:dyDescent="0.25">
      <c r="A32" s="9">
        <f t="shared" si="0"/>
        <v>29</v>
      </c>
      <c r="B32" s="28">
        <v>35989572</v>
      </c>
      <c r="C32" s="22" t="s">
        <v>153</v>
      </c>
      <c r="D32" s="22" t="s">
        <v>160</v>
      </c>
      <c r="E32" s="12" t="s">
        <v>155</v>
      </c>
      <c r="F32" s="22" t="s">
        <v>104</v>
      </c>
      <c r="G32" s="22" t="s">
        <v>161</v>
      </c>
      <c r="H32" s="23" t="s">
        <v>162</v>
      </c>
      <c r="I32" s="24">
        <v>2007</v>
      </c>
      <c r="J32" s="25" t="s">
        <v>163</v>
      </c>
      <c r="K32" s="23" t="s">
        <v>164</v>
      </c>
      <c r="L32" s="24">
        <v>11967</v>
      </c>
      <c r="M32" s="24">
        <v>301</v>
      </c>
      <c r="N32" s="24">
        <v>18000</v>
      </c>
      <c r="O32" s="26"/>
      <c r="P32" s="17">
        <v>205403.97</v>
      </c>
      <c r="Q32" s="18"/>
      <c r="R32" s="19">
        <f t="shared" si="3"/>
        <v>205403.97</v>
      </c>
      <c r="S32" s="20"/>
    </row>
    <row r="33" spans="1:19" x14ac:dyDescent="0.25">
      <c r="A33" s="9">
        <f t="shared" si="0"/>
        <v>30</v>
      </c>
      <c r="B33" s="10" t="s">
        <v>152</v>
      </c>
      <c r="C33" s="11" t="s">
        <v>165</v>
      </c>
      <c r="D33" s="11" t="s">
        <v>154</v>
      </c>
      <c r="E33" s="12" t="s">
        <v>155</v>
      </c>
      <c r="F33" s="11" t="s">
        <v>104</v>
      </c>
      <c r="G33" s="11" t="s">
        <v>166</v>
      </c>
      <c r="H33" s="13" t="s">
        <v>167</v>
      </c>
      <c r="I33" s="14">
        <v>1999</v>
      </c>
      <c r="J33" s="15" t="s">
        <v>168</v>
      </c>
      <c r="K33" s="13" t="s">
        <v>25</v>
      </c>
      <c r="L33" s="9">
        <v>1289</v>
      </c>
      <c r="M33" s="9">
        <v>50</v>
      </c>
      <c r="N33" s="9">
        <v>1420</v>
      </c>
      <c r="O33" s="16">
        <v>9546.44</v>
      </c>
      <c r="P33" s="17">
        <f t="shared" ref="P33:P38" si="4">S33/30.126</f>
        <v>9546.4382925048121</v>
      </c>
      <c r="Q33" s="18"/>
      <c r="R33" s="19">
        <f t="shared" si="3"/>
        <v>9546.4382925048121</v>
      </c>
      <c r="S33" s="20">
        <v>287596</v>
      </c>
    </row>
    <row r="34" spans="1:19" x14ac:dyDescent="0.25">
      <c r="A34" s="9">
        <f t="shared" si="0"/>
        <v>31</v>
      </c>
      <c r="B34" s="10" t="s">
        <v>152</v>
      </c>
      <c r="C34" s="11" t="s">
        <v>165</v>
      </c>
      <c r="D34" s="11" t="s">
        <v>154</v>
      </c>
      <c r="E34" s="12" t="s">
        <v>155</v>
      </c>
      <c r="F34" s="11" t="s">
        <v>104</v>
      </c>
      <c r="G34" s="11" t="s">
        <v>169</v>
      </c>
      <c r="H34" s="13" t="s">
        <v>170</v>
      </c>
      <c r="I34" s="14">
        <v>2005</v>
      </c>
      <c r="J34" s="15" t="s">
        <v>171</v>
      </c>
      <c r="K34" s="13" t="s">
        <v>25</v>
      </c>
      <c r="L34" s="9">
        <v>1997</v>
      </c>
      <c r="M34" s="9">
        <v>62</v>
      </c>
      <c r="N34" s="9">
        <v>3300</v>
      </c>
      <c r="O34" s="16">
        <v>20019.349999999999</v>
      </c>
      <c r="P34" s="17">
        <f t="shared" si="4"/>
        <v>20019.352054703577</v>
      </c>
      <c r="Q34" s="18"/>
      <c r="R34" s="19">
        <f t="shared" si="3"/>
        <v>20019.352054703577</v>
      </c>
      <c r="S34" s="20">
        <v>603103</v>
      </c>
    </row>
    <row r="35" spans="1:19" x14ac:dyDescent="0.25">
      <c r="A35" s="9">
        <f t="shared" si="0"/>
        <v>32</v>
      </c>
      <c r="B35" s="10" t="s">
        <v>152</v>
      </c>
      <c r="C35" s="11" t="s">
        <v>165</v>
      </c>
      <c r="D35" s="11" t="s">
        <v>154</v>
      </c>
      <c r="E35" s="12" t="s">
        <v>155</v>
      </c>
      <c r="F35" s="11" t="s">
        <v>104</v>
      </c>
      <c r="G35" s="11" t="s">
        <v>172</v>
      </c>
      <c r="H35" s="13" t="s">
        <v>173</v>
      </c>
      <c r="I35" s="14">
        <v>2005</v>
      </c>
      <c r="J35" s="15" t="s">
        <v>174</v>
      </c>
      <c r="K35" s="13" t="s">
        <v>25</v>
      </c>
      <c r="L35" s="9">
        <v>1198</v>
      </c>
      <c r="M35" s="9">
        <v>47</v>
      </c>
      <c r="N35" s="9">
        <v>1605</v>
      </c>
      <c r="O35" s="16">
        <v>13317.6</v>
      </c>
      <c r="P35" s="17">
        <f t="shared" si="4"/>
        <v>13317.599415787026</v>
      </c>
      <c r="Q35" s="18"/>
      <c r="R35" s="19">
        <f t="shared" si="3"/>
        <v>13317.599415787026</v>
      </c>
      <c r="S35" s="20">
        <v>401206</v>
      </c>
    </row>
    <row r="36" spans="1:19" x14ac:dyDescent="0.25">
      <c r="A36" s="9">
        <f t="shared" si="0"/>
        <v>33</v>
      </c>
      <c r="B36" s="10" t="s">
        <v>177</v>
      </c>
      <c r="C36" s="15" t="s">
        <v>178</v>
      </c>
      <c r="D36" s="11" t="s">
        <v>179</v>
      </c>
      <c r="E36" s="12" t="s">
        <v>180</v>
      </c>
      <c r="F36" s="11" t="s">
        <v>181</v>
      </c>
      <c r="G36" s="11" t="s">
        <v>182</v>
      </c>
      <c r="H36" s="13" t="s">
        <v>183</v>
      </c>
      <c r="I36" s="14">
        <v>2001</v>
      </c>
      <c r="J36" s="15" t="s">
        <v>184</v>
      </c>
      <c r="K36" s="13" t="s">
        <v>25</v>
      </c>
      <c r="L36" s="9">
        <v>1149</v>
      </c>
      <c r="M36" s="9" t="s">
        <v>185</v>
      </c>
      <c r="N36" s="9">
        <v>1440</v>
      </c>
      <c r="O36" s="16">
        <v>11617.87</v>
      </c>
      <c r="P36" s="17">
        <f t="shared" si="4"/>
        <v>11617.871605921795</v>
      </c>
      <c r="Q36" s="18"/>
      <c r="R36" s="19">
        <f t="shared" si="3"/>
        <v>11617.871605921795</v>
      </c>
      <c r="S36" s="20">
        <v>350000</v>
      </c>
    </row>
    <row r="37" spans="1:19" x14ac:dyDescent="0.25">
      <c r="A37" s="9">
        <f t="shared" si="0"/>
        <v>34</v>
      </c>
      <c r="B37" s="40">
        <v>648515</v>
      </c>
      <c r="C37" s="11" t="s">
        <v>186</v>
      </c>
      <c r="D37" s="11" t="s">
        <v>102</v>
      </c>
      <c r="E37" s="12" t="s">
        <v>187</v>
      </c>
      <c r="F37" s="11" t="s">
        <v>104</v>
      </c>
      <c r="G37" s="11" t="s">
        <v>188</v>
      </c>
      <c r="H37" s="13" t="s">
        <v>189</v>
      </c>
      <c r="I37" s="14">
        <v>2002</v>
      </c>
      <c r="J37" s="15" t="s">
        <v>190</v>
      </c>
      <c r="K37" s="13" t="s">
        <v>25</v>
      </c>
      <c r="L37" s="9">
        <v>1397</v>
      </c>
      <c r="M37" s="9">
        <v>50</v>
      </c>
      <c r="N37" s="9">
        <v>1580</v>
      </c>
      <c r="O37" s="16">
        <v>11130.88</v>
      </c>
      <c r="P37" s="17">
        <f t="shared" si="4"/>
        <v>11130.883622120427</v>
      </c>
      <c r="Q37" s="18"/>
      <c r="R37" s="19">
        <f t="shared" si="3"/>
        <v>11130.883622120427</v>
      </c>
      <c r="S37" s="20">
        <v>335329</v>
      </c>
    </row>
    <row r="38" spans="1:19" x14ac:dyDescent="0.25">
      <c r="A38" s="9">
        <f t="shared" si="0"/>
        <v>35</v>
      </c>
      <c r="B38" s="10" t="s">
        <v>191</v>
      </c>
      <c r="C38" s="11" t="s">
        <v>178</v>
      </c>
      <c r="D38" s="11" t="s">
        <v>192</v>
      </c>
      <c r="E38" s="12">
        <v>98404</v>
      </c>
      <c r="F38" s="11" t="s">
        <v>193</v>
      </c>
      <c r="G38" s="11" t="s">
        <v>194</v>
      </c>
      <c r="H38" s="13" t="s">
        <v>195</v>
      </c>
      <c r="I38" s="14">
        <v>2008</v>
      </c>
      <c r="J38" s="15" t="s">
        <v>196</v>
      </c>
      <c r="K38" s="13" t="s">
        <v>25</v>
      </c>
      <c r="L38" s="9">
        <v>1595</v>
      </c>
      <c r="M38" s="9">
        <v>75</v>
      </c>
      <c r="N38" s="9">
        <v>1790</v>
      </c>
      <c r="O38" s="16">
        <v>11617.87</v>
      </c>
      <c r="P38" s="17">
        <f t="shared" si="4"/>
        <v>11617.871605921795</v>
      </c>
      <c r="Q38" s="18"/>
      <c r="R38" s="19">
        <f t="shared" si="3"/>
        <v>11617.871605921795</v>
      </c>
      <c r="S38" s="20">
        <v>350000</v>
      </c>
    </row>
    <row r="39" spans="1:19" x14ac:dyDescent="0.25">
      <c r="A39" s="9">
        <f t="shared" si="0"/>
        <v>36</v>
      </c>
      <c r="B39" s="10" t="s">
        <v>177</v>
      </c>
      <c r="C39" s="15" t="s">
        <v>178</v>
      </c>
      <c r="D39" s="11" t="s">
        <v>179</v>
      </c>
      <c r="E39" s="12" t="s">
        <v>180</v>
      </c>
      <c r="F39" s="11" t="s">
        <v>181</v>
      </c>
      <c r="G39" s="11" t="s">
        <v>197</v>
      </c>
      <c r="H39" s="13" t="s">
        <v>198</v>
      </c>
      <c r="I39" s="14">
        <v>2014</v>
      </c>
      <c r="J39" s="15" t="s">
        <v>199</v>
      </c>
      <c r="K39" s="13" t="s">
        <v>25</v>
      </c>
      <c r="L39" s="9">
        <v>1397</v>
      </c>
      <c r="M39" s="9">
        <v>70</v>
      </c>
      <c r="N39" s="9">
        <v>1440</v>
      </c>
      <c r="O39" s="16">
        <v>11617.87</v>
      </c>
      <c r="P39" s="17">
        <v>17576.009999999998</v>
      </c>
      <c r="Q39" s="18"/>
      <c r="R39" s="19">
        <f t="shared" si="3"/>
        <v>17576.009999999998</v>
      </c>
      <c r="S39" s="20">
        <v>350000</v>
      </c>
    </row>
    <row r="40" spans="1:19" x14ac:dyDescent="0.25">
      <c r="A40" s="9">
        <f t="shared" si="0"/>
        <v>37</v>
      </c>
      <c r="B40" s="10" t="s">
        <v>200</v>
      </c>
      <c r="C40" s="11" t="s">
        <v>201</v>
      </c>
      <c r="D40" s="11" t="s">
        <v>202</v>
      </c>
      <c r="E40" s="12" t="s">
        <v>203</v>
      </c>
      <c r="F40" s="11" t="s">
        <v>204</v>
      </c>
      <c r="G40" s="11" t="s">
        <v>205</v>
      </c>
      <c r="H40" s="13" t="s">
        <v>206</v>
      </c>
      <c r="I40" s="14">
        <v>2006</v>
      </c>
      <c r="J40" s="15" t="s">
        <v>207</v>
      </c>
      <c r="K40" s="13" t="s">
        <v>25</v>
      </c>
      <c r="L40" s="9">
        <v>1870</v>
      </c>
      <c r="M40" s="9">
        <v>74</v>
      </c>
      <c r="N40" s="9">
        <v>1846</v>
      </c>
      <c r="O40" s="16">
        <v>26887.07</v>
      </c>
      <c r="P40" s="17">
        <f>S40/30.126</f>
        <v>26887.074287990439</v>
      </c>
      <c r="Q40" s="18"/>
      <c r="R40" s="19">
        <f t="shared" si="3"/>
        <v>26887.074287990439</v>
      </c>
      <c r="S40" s="20">
        <v>810000</v>
      </c>
    </row>
    <row r="41" spans="1:19" x14ac:dyDescent="0.25">
      <c r="A41" s="9">
        <f t="shared" si="0"/>
        <v>38</v>
      </c>
      <c r="B41" s="10" t="s">
        <v>93</v>
      </c>
      <c r="C41" s="15" t="s">
        <v>208</v>
      </c>
      <c r="D41" s="11" t="s">
        <v>209</v>
      </c>
      <c r="E41" s="12" t="s">
        <v>95</v>
      </c>
      <c r="F41" s="11" t="s">
        <v>96</v>
      </c>
      <c r="G41" s="11" t="s">
        <v>210</v>
      </c>
      <c r="H41" s="13" t="s">
        <v>211</v>
      </c>
      <c r="I41" s="14">
        <v>2005</v>
      </c>
      <c r="J41" s="15" t="s">
        <v>212</v>
      </c>
      <c r="K41" s="13" t="s">
        <v>213</v>
      </c>
      <c r="L41" s="9" t="s">
        <v>214</v>
      </c>
      <c r="M41" s="9">
        <v>55</v>
      </c>
      <c r="N41" s="9">
        <v>1567</v>
      </c>
      <c r="O41" s="16">
        <v>12492.2</v>
      </c>
      <c r="P41" s="17">
        <f>S41/30.126</f>
        <v>12492.199429064594</v>
      </c>
      <c r="Q41" s="18"/>
      <c r="R41" s="19">
        <f t="shared" si="3"/>
        <v>12492.199429064594</v>
      </c>
      <c r="S41" s="20">
        <v>376340</v>
      </c>
    </row>
    <row r="42" spans="1:19" x14ac:dyDescent="0.25">
      <c r="A42" s="9">
        <f t="shared" si="0"/>
        <v>39</v>
      </c>
      <c r="B42" s="10" t="s">
        <v>200</v>
      </c>
      <c r="C42" s="11" t="s">
        <v>208</v>
      </c>
      <c r="D42" s="11" t="s">
        <v>215</v>
      </c>
      <c r="E42" s="12" t="s">
        <v>203</v>
      </c>
      <c r="F42" s="11" t="s">
        <v>204</v>
      </c>
      <c r="G42" s="41" t="s">
        <v>216</v>
      </c>
      <c r="H42" s="13" t="s">
        <v>217</v>
      </c>
      <c r="I42" s="14">
        <v>2008</v>
      </c>
      <c r="J42" s="15" t="s">
        <v>218</v>
      </c>
      <c r="K42" s="13" t="s">
        <v>25</v>
      </c>
      <c r="L42" s="9">
        <v>1399</v>
      </c>
      <c r="M42" s="9">
        <v>50</v>
      </c>
      <c r="N42" s="9">
        <v>1060</v>
      </c>
      <c r="O42" s="16">
        <v>15659.16</v>
      </c>
      <c r="P42" s="17">
        <f>S42/30.126</f>
        <v>15659.164841001128</v>
      </c>
      <c r="Q42" s="18"/>
      <c r="R42" s="19">
        <f t="shared" si="3"/>
        <v>15659.164841001128</v>
      </c>
      <c r="S42" s="20">
        <v>471748</v>
      </c>
    </row>
    <row r="43" spans="1:19" x14ac:dyDescent="0.25">
      <c r="A43" s="9">
        <f t="shared" si="0"/>
        <v>40</v>
      </c>
      <c r="B43" s="10" t="s">
        <v>219</v>
      </c>
      <c r="C43" s="11" t="s">
        <v>208</v>
      </c>
      <c r="D43" s="11" t="s">
        <v>220</v>
      </c>
      <c r="E43" s="12">
        <v>96268</v>
      </c>
      <c r="F43" s="11" t="s">
        <v>221</v>
      </c>
      <c r="G43" s="11" t="s">
        <v>222</v>
      </c>
      <c r="H43" s="13" t="s">
        <v>223</v>
      </c>
      <c r="I43" s="14">
        <v>2008</v>
      </c>
      <c r="J43" s="15" t="s">
        <v>224</v>
      </c>
      <c r="K43" s="13" t="s">
        <v>25</v>
      </c>
      <c r="L43" s="9">
        <v>1598</v>
      </c>
      <c r="M43" s="9">
        <v>64</v>
      </c>
      <c r="N43" s="9">
        <v>1540</v>
      </c>
      <c r="O43" s="16">
        <v>11614.55</v>
      </c>
      <c r="P43" s="17">
        <f>S43/30.126</f>
        <v>11614.552214034389</v>
      </c>
      <c r="Q43" s="18"/>
      <c r="R43" s="19">
        <f t="shared" si="3"/>
        <v>11614.552214034389</v>
      </c>
      <c r="S43" s="20">
        <v>349900</v>
      </c>
    </row>
    <row r="44" spans="1:19" x14ac:dyDescent="0.25">
      <c r="A44" s="9">
        <f t="shared" si="0"/>
        <v>41</v>
      </c>
      <c r="B44" s="10" t="s">
        <v>225</v>
      </c>
      <c r="C44" s="11" t="s">
        <v>208</v>
      </c>
      <c r="D44" s="11" t="s">
        <v>226</v>
      </c>
      <c r="E44" s="12" t="s">
        <v>227</v>
      </c>
      <c r="F44" s="11" t="s">
        <v>228</v>
      </c>
      <c r="G44" s="11" t="s">
        <v>229</v>
      </c>
      <c r="H44" s="13" t="s">
        <v>230</v>
      </c>
      <c r="I44" s="14">
        <v>2003</v>
      </c>
      <c r="J44" s="15" t="s">
        <v>231</v>
      </c>
      <c r="K44" s="13" t="s">
        <v>25</v>
      </c>
      <c r="L44" s="9">
        <v>1596</v>
      </c>
      <c r="M44" s="9">
        <v>76</v>
      </c>
      <c r="N44" s="9">
        <v>1830</v>
      </c>
      <c r="O44" s="16">
        <v>15086.64</v>
      </c>
      <c r="P44" s="17">
        <f>O44</f>
        <v>15086.64</v>
      </c>
      <c r="Q44" s="18"/>
      <c r="R44" s="19">
        <f t="shared" si="3"/>
        <v>15086.64</v>
      </c>
      <c r="S44" s="20"/>
    </row>
    <row r="45" spans="1:19" x14ac:dyDescent="0.25">
      <c r="A45" s="9">
        <f t="shared" si="0"/>
        <v>42</v>
      </c>
      <c r="B45" s="10" t="s">
        <v>232</v>
      </c>
      <c r="C45" s="11" t="s">
        <v>233</v>
      </c>
      <c r="D45" s="11" t="s">
        <v>234</v>
      </c>
      <c r="E45" s="12" t="s">
        <v>235</v>
      </c>
      <c r="F45" s="11" t="s">
        <v>236</v>
      </c>
      <c r="G45" s="11" t="s">
        <v>237</v>
      </c>
      <c r="H45" s="13" t="s">
        <v>238</v>
      </c>
      <c r="I45" s="14">
        <v>2005</v>
      </c>
      <c r="J45" s="15" t="s">
        <v>239</v>
      </c>
      <c r="K45" s="13" t="s">
        <v>25</v>
      </c>
      <c r="L45" s="9">
        <v>1461</v>
      </c>
      <c r="M45" s="9">
        <v>48</v>
      </c>
      <c r="N45" s="9">
        <v>1620</v>
      </c>
      <c r="O45" s="16">
        <v>17549.82</v>
      </c>
      <c r="P45" s="17">
        <f>S45/30.126</f>
        <v>17549.824072229967</v>
      </c>
      <c r="Q45" s="18"/>
      <c r="R45" s="19">
        <f t="shared" si="3"/>
        <v>17549.824072229967</v>
      </c>
      <c r="S45" s="20">
        <v>528706</v>
      </c>
    </row>
    <row r="46" spans="1:19" x14ac:dyDescent="0.25">
      <c r="A46" s="9">
        <f t="shared" si="0"/>
        <v>43</v>
      </c>
      <c r="B46" s="10" t="s">
        <v>131</v>
      </c>
      <c r="C46" s="11" t="s">
        <v>240</v>
      </c>
      <c r="D46" s="11" t="s">
        <v>133</v>
      </c>
      <c r="E46" s="12" t="s">
        <v>241</v>
      </c>
      <c r="F46" s="11" t="s">
        <v>21</v>
      </c>
      <c r="G46" s="11" t="s">
        <v>242</v>
      </c>
      <c r="H46" s="13" t="s">
        <v>243</v>
      </c>
      <c r="I46" s="14">
        <v>2009</v>
      </c>
      <c r="J46" s="15" t="s">
        <v>244</v>
      </c>
      <c r="K46" s="13" t="s">
        <v>25</v>
      </c>
      <c r="L46" s="9">
        <v>1396</v>
      </c>
      <c r="M46" s="9">
        <v>77.2</v>
      </c>
      <c r="N46" s="9">
        <v>1820</v>
      </c>
      <c r="O46" s="16">
        <v>13258.3</v>
      </c>
      <c r="P46" s="17">
        <f>O46</f>
        <v>13258.3</v>
      </c>
      <c r="Q46" s="18"/>
      <c r="R46" s="19">
        <f t="shared" si="3"/>
        <v>13258.3</v>
      </c>
      <c r="S46" s="20"/>
    </row>
    <row r="47" spans="1:19" x14ac:dyDescent="0.25">
      <c r="A47" s="9">
        <f t="shared" si="0"/>
        <v>44</v>
      </c>
      <c r="B47" s="10" t="s">
        <v>245</v>
      </c>
      <c r="C47" s="11" t="s">
        <v>246</v>
      </c>
      <c r="D47" s="11" t="s">
        <v>247</v>
      </c>
      <c r="E47" s="12" t="s">
        <v>248</v>
      </c>
      <c r="F47" s="11" t="s">
        <v>249</v>
      </c>
      <c r="G47" s="11" t="s">
        <v>250</v>
      </c>
      <c r="H47" s="13" t="s">
        <v>251</v>
      </c>
      <c r="I47" s="14">
        <v>2013</v>
      </c>
      <c r="J47" s="15" t="s">
        <v>252</v>
      </c>
      <c r="K47" s="13" t="s">
        <v>25</v>
      </c>
      <c r="L47" s="9">
        <v>1997</v>
      </c>
      <c r="M47" s="9">
        <v>94</v>
      </c>
      <c r="N47" s="9">
        <v>2810</v>
      </c>
      <c r="O47" s="16"/>
      <c r="P47" s="17">
        <v>23880</v>
      </c>
      <c r="Q47" s="18"/>
      <c r="R47" s="19">
        <v>23880</v>
      </c>
      <c r="S47" s="20"/>
    </row>
    <row r="48" spans="1:19" x14ac:dyDescent="0.25">
      <c r="A48" s="9">
        <f t="shared" si="0"/>
        <v>45</v>
      </c>
      <c r="B48" s="10" t="s">
        <v>245</v>
      </c>
      <c r="C48" s="11" t="s">
        <v>246</v>
      </c>
      <c r="D48" s="11" t="s">
        <v>247</v>
      </c>
      <c r="E48" s="12" t="s">
        <v>248</v>
      </c>
      <c r="F48" s="11" t="s">
        <v>249</v>
      </c>
      <c r="G48" s="11" t="s">
        <v>253</v>
      </c>
      <c r="H48" s="13" t="s">
        <v>125</v>
      </c>
      <c r="I48" s="14">
        <v>2005</v>
      </c>
      <c r="J48" s="15" t="s">
        <v>254</v>
      </c>
      <c r="K48" s="13" t="s">
        <v>25</v>
      </c>
      <c r="L48" s="9">
        <v>1149</v>
      </c>
      <c r="M48" s="9">
        <v>55</v>
      </c>
      <c r="N48" s="9">
        <v>1570</v>
      </c>
      <c r="O48" s="16">
        <v>16580.36</v>
      </c>
      <c r="P48" s="17">
        <f>S48/30.126</f>
        <v>16580.362477594103</v>
      </c>
      <c r="Q48" s="18"/>
      <c r="R48" s="19">
        <f t="shared" ref="R48:R53" si="5">P48+Q48</f>
        <v>16580.362477594103</v>
      </c>
      <c r="S48" s="20">
        <v>499500</v>
      </c>
    </row>
    <row r="49" spans="1:19" x14ac:dyDescent="0.25">
      <c r="A49" s="9">
        <f t="shared" si="0"/>
        <v>46</v>
      </c>
      <c r="B49" s="10" t="s">
        <v>255</v>
      </c>
      <c r="C49" s="11" t="s">
        <v>246</v>
      </c>
      <c r="D49" s="11" t="s">
        <v>256</v>
      </c>
      <c r="E49" s="12" t="s">
        <v>257</v>
      </c>
      <c r="F49" s="11" t="s">
        <v>258</v>
      </c>
      <c r="G49" s="11" t="s">
        <v>259</v>
      </c>
      <c r="H49" s="13" t="s">
        <v>260</v>
      </c>
      <c r="I49" s="14">
        <v>2003</v>
      </c>
      <c r="J49" s="15" t="s">
        <v>261</v>
      </c>
      <c r="K49" s="13" t="s">
        <v>25</v>
      </c>
      <c r="L49" s="9">
        <v>1198</v>
      </c>
      <c r="M49" s="9">
        <v>47</v>
      </c>
      <c r="N49" s="9">
        <v>1610</v>
      </c>
      <c r="O49" s="16">
        <v>14870.88</v>
      </c>
      <c r="P49" s="17">
        <f>S49/30.126</f>
        <v>14870.875655579897</v>
      </c>
      <c r="Q49" s="18"/>
      <c r="R49" s="19">
        <f t="shared" si="5"/>
        <v>14870.875655579897</v>
      </c>
      <c r="S49" s="20">
        <v>448000</v>
      </c>
    </row>
    <row r="50" spans="1:19" x14ac:dyDescent="0.25">
      <c r="A50" s="9">
        <f t="shared" si="0"/>
        <v>47</v>
      </c>
      <c r="B50" s="28" t="s">
        <v>93</v>
      </c>
      <c r="C50" s="22" t="s">
        <v>86</v>
      </c>
      <c r="D50" s="22" t="s">
        <v>94</v>
      </c>
      <c r="E50" s="29" t="s">
        <v>95</v>
      </c>
      <c r="F50" s="22" t="s">
        <v>96</v>
      </c>
      <c r="G50" s="11" t="s">
        <v>262</v>
      </c>
      <c r="H50" s="13" t="s">
        <v>263</v>
      </c>
      <c r="I50" s="14">
        <v>2008</v>
      </c>
      <c r="J50" s="15" t="s">
        <v>264</v>
      </c>
      <c r="K50" s="13" t="s">
        <v>25</v>
      </c>
      <c r="L50" s="9">
        <v>1997</v>
      </c>
      <c r="M50" s="9">
        <v>88</v>
      </c>
      <c r="N50" s="9">
        <v>2791</v>
      </c>
      <c r="O50" s="16">
        <v>22402.58</v>
      </c>
      <c r="P50" s="17">
        <f>S50/30.126</f>
        <v>22402.575848104625</v>
      </c>
      <c r="Q50" s="18"/>
      <c r="R50" s="19">
        <f t="shared" si="5"/>
        <v>22402.575848104625</v>
      </c>
      <c r="S50" s="20">
        <v>674900</v>
      </c>
    </row>
    <row r="51" spans="1:19" x14ac:dyDescent="0.25">
      <c r="A51" s="9">
        <f t="shared" si="0"/>
        <v>48</v>
      </c>
      <c r="B51" s="28" t="s">
        <v>93</v>
      </c>
      <c r="C51" s="22" t="s">
        <v>86</v>
      </c>
      <c r="D51" s="22" t="s">
        <v>94</v>
      </c>
      <c r="E51" s="29" t="s">
        <v>95</v>
      </c>
      <c r="F51" s="22" t="s">
        <v>96</v>
      </c>
      <c r="G51" s="11" t="s">
        <v>265</v>
      </c>
      <c r="H51" s="13" t="s">
        <v>266</v>
      </c>
      <c r="I51" s="14">
        <v>2008</v>
      </c>
      <c r="J51" s="15" t="s">
        <v>267</v>
      </c>
      <c r="K51" s="13" t="s">
        <v>25</v>
      </c>
      <c r="L51" s="9">
        <v>1360</v>
      </c>
      <c r="M51" s="9">
        <v>54</v>
      </c>
      <c r="N51" s="9">
        <v>1510</v>
      </c>
      <c r="O51" s="16">
        <v>9128.39</v>
      </c>
      <c r="P51" s="17">
        <f>S51/30.126</f>
        <v>9128.3940782048721</v>
      </c>
      <c r="Q51" s="18"/>
      <c r="R51" s="19">
        <f t="shared" si="5"/>
        <v>9128.3940782048721</v>
      </c>
      <c r="S51" s="20">
        <v>275002</v>
      </c>
    </row>
    <row r="52" spans="1:19" x14ac:dyDescent="0.25">
      <c r="A52" s="9">
        <f t="shared" si="0"/>
        <v>49</v>
      </c>
      <c r="B52" s="10">
        <v>37827464</v>
      </c>
      <c r="C52" s="11" t="s">
        <v>268</v>
      </c>
      <c r="D52" s="11" t="s">
        <v>269</v>
      </c>
      <c r="E52" s="12" t="s">
        <v>270</v>
      </c>
      <c r="F52" s="11" t="s">
        <v>271</v>
      </c>
      <c r="G52" s="11" t="s">
        <v>272</v>
      </c>
      <c r="H52" s="13" t="s">
        <v>273</v>
      </c>
      <c r="I52" s="14">
        <v>2001</v>
      </c>
      <c r="J52" s="15" t="s">
        <v>274</v>
      </c>
      <c r="K52" s="13" t="s">
        <v>25</v>
      </c>
      <c r="L52" s="9">
        <v>1397</v>
      </c>
      <c r="M52" s="9">
        <v>50</v>
      </c>
      <c r="N52" s="9">
        <v>1615</v>
      </c>
      <c r="O52" s="16">
        <v>12945.63</v>
      </c>
      <c r="P52" s="17">
        <f>O52</f>
        <v>12945.63</v>
      </c>
      <c r="Q52" s="18"/>
      <c r="R52" s="19">
        <f t="shared" si="5"/>
        <v>12945.63</v>
      </c>
      <c r="S52" s="20"/>
    </row>
    <row r="53" spans="1:19" x14ac:dyDescent="0.25">
      <c r="A53" s="9">
        <f t="shared" si="0"/>
        <v>50</v>
      </c>
      <c r="B53" s="10" t="s">
        <v>275</v>
      </c>
      <c r="C53" s="11" t="s">
        <v>276</v>
      </c>
      <c r="D53" s="11" t="s">
        <v>277</v>
      </c>
      <c r="E53" s="12" t="s">
        <v>278</v>
      </c>
      <c r="F53" s="11" t="s">
        <v>193</v>
      </c>
      <c r="G53" s="11" t="s">
        <v>279</v>
      </c>
      <c r="H53" s="13" t="s">
        <v>280</v>
      </c>
      <c r="I53" s="14">
        <v>2004</v>
      </c>
      <c r="J53" s="15" t="s">
        <v>281</v>
      </c>
      <c r="K53" s="13" t="s">
        <v>25</v>
      </c>
      <c r="L53" s="9">
        <v>1198</v>
      </c>
      <c r="M53" s="9">
        <v>47</v>
      </c>
      <c r="N53" s="9">
        <v>1605</v>
      </c>
      <c r="O53" s="16">
        <v>12712.94</v>
      </c>
      <c r="P53" s="17">
        <f>S53/30.126</f>
        <v>12712.938989577109</v>
      </c>
      <c r="Q53" s="18"/>
      <c r="R53" s="19">
        <f t="shared" si="5"/>
        <v>12712.938989577109</v>
      </c>
      <c r="S53" s="20">
        <v>382990</v>
      </c>
    </row>
    <row r="54" spans="1:19" x14ac:dyDescent="0.25">
      <c r="A54" s="9">
        <f t="shared" si="0"/>
        <v>51</v>
      </c>
      <c r="B54" s="28">
        <v>35982535</v>
      </c>
      <c r="C54" s="22" t="s">
        <v>282</v>
      </c>
      <c r="D54" s="22" t="s">
        <v>283</v>
      </c>
      <c r="E54" s="29" t="s">
        <v>284</v>
      </c>
      <c r="F54" s="22" t="s">
        <v>285</v>
      </c>
      <c r="G54" s="22" t="s">
        <v>286</v>
      </c>
      <c r="H54" s="23" t="s">
        <v>251</v>
      </c>
      <c r="I54" s="24">
        <v>2013</v>
      </c>
      <c r="J54" s="25" t="s">
        <v>287</v>
      </c>
      <c r="K54" s="23" t="s">
        <v>25</v>
      </c>
      <c r="L54" s="24">
        <v>1997</v>
      </c>
      <c r="M54" s="24">
        <v>94</v>
      </c>
      <c r="N54" s="24">
        <v>2810</v>
      </c>
      <c r="O54" s="26"/>
      <c r="P54" s="17">
        <v>23880</v>
      </c>
      <c r="Q54" s="22"/>
      <c r="R54" s="19">
        <v>23880</v>
      </c>
      <c r="S54" s="22"/>
    </row>
    <row r="55" spans="1:19" x14ac:dyDescent="0.25">
      <c r="A55" s="9">
        <f t="shared" si="0"/>
        <v>52</v>
      </c>
      <c r="B55" s="28">
        <v>647551</v>
      </c>
      <c r="C55" s="22" t="s">
        <v>282</v>
      </c>
      <c r="D55" s="22" t="s">
        <v>288</v>
      </c>
      <c r="E55" s="29" t="s">
        <v>257</v>
      </c>
      <c r="F55" s="22" t="s">
        <v>258</v>
      </c>
      <c r="G55" s="22" t="s">
        <v>289</v>
      </c>
      <c r="H55" s="23" t="s">
        <v>251</v>
      </c>
      <c r="I55" s="24">
        <v>2013</v>
      </c>
      <c r="J55" s="25" t="s">
        <v>290</v>
      </c>
      <c r="K55" s="23" t="s">
        <v>25</v>
      </c>
      <c r="L55" s="24">
        <v>1997</v>
      </c>
      <c r="M55" s="24">
        <v>94</v>
      </c>
      <c r="N55" s="24">
        <v>2810</v>
      </c>
      <c r="O55" s="26"/>
      <c r="P55" s="17">
        <v>23880</v>
      </c>
      <c r="Q55" s="22"/>
      <c r="R55" s="19">
        <v>23880</v>
      </c>
      <c r="S55" s="22"/>
    </row>
    <row r="56" spans="1:19" x14ac:dyDescent="0.25">
      <c r="A56" s="9">
        <f t="shared" si="0"/>
        <v>53</v>
      </c>
      <c r="B56" s="10" t="s">
        <v>291</v>
      </c>
      <c r="C56" s="11" t="s">
        <v>292</v>
      </c>
      <c r="D56" s="11" t="s">
        <v>293</v>
      </c>
      <c r="E56" s="12" t="s">
        <v>294</v>
      </c>
      <c r="F56" s="11" t="s">
        <v>295</v>
      </c>
      <c r="G56" s="11" t="s">
        <v>296</v>
      </c>
      <c r="H56" s="13" t="s">
        <v>297</v>
      </c>
      <c r="I56" s="14">
        <v>2010</v>
      </c>
      <c r="J56" s="15" t="s">
        <v>298</v>
      </c>
      <c r="K56" s="13" t="s">
        <v>25</v>
      </c>
      <c r="L56" s="9">
        <v>1896</v>
      </c>
      <c r="M56" s="9">
        <v>74</v>
      </c>
      <c r="N56" s="9">
        <v>1975</v>
      </c>
      <c r="O56" s="16">
        <v>15006</v>
      </c>
      <c r="P56" s="17">
        <f>O56</f>
        <v>15006</v>
      </c>
      <c r="Q56" s="18"/>
      <c r="R56" s="19">
        <f t="shared" ref="R56:R67" si="6">P56+Q56</f>
        <v>15006</v>
      </c>
      <c r="S56" s="20"/>
    </row>
    <row r="57" spans="1:19" x14ac:dyDescent="0.25">
      <c r="A57" s="9">
        <f t="shared" si="0"/>
        <v>54</v>
      </c>
      <c r="B57" s="10">
        <v>647926</v>
      </c>
      <c r="C57" s="11" t="s">
        <v>299</v>
      </c>
      <c r="D57" s="11" t="s">
        <v>300</v>
      </c>
      <c r="E57" s="12" t="s">
        <v>301</v>
      </c>
      <c r="F57" s="11" t="s">
        <v>302</v>
      </c>
      <c r="G57" s="11" t="s">
        <v>303</v>
      </c>
      <c r="H57" s="13" t="s">
        <v>273</v>
      </c>
      <c r="I57" s="14">
        <v>2003</v>
      </c>
      <c r="J57" s="15" t="s">
        <v>304</v>
      </c>
      <c r="K57" s="13" t="s">
        <v>25</v>
      </c>
      <c r="L57" s="9">
        <v>1390</v>
      </c>
      <c r="M57" s="9">
        <v>55</v>
      </c>
      <c r="N57" s="9">
        <v>1610</v>
      </c>
      <c r="O57" s="16">
        <v>16596.63</v>
      </c>
      <c r="P57" s="17">
        <f>S57/30.126</f>
        <v>16596.627497842393</v>
      </c>
      <c r="Q57" s="18"/>
      <c r="R57" s="19">
        <f t="shared" si="6"/>
        <v>16596.627497842393</v>
      </c>
      <c r="S57" s="30">
        <v>499990</v>
      </c>
    </row>
    <row r="58" spans="1:19" x14ac:dyDescent="0.25">
      <c r="A58" s="9">
        <f t="shared" si="0"/>
        <v>55</v>
      </c>
      <c r="B58" s="10">
        <v>64322325</v>
      </c>
      <c r="C58" s="11" t="s">
        <v>305</v>
      </c>
      <c r="D58" s="11" t="s">
        <v>306</v>
      </c>
      <c r="E58" s="12">
        <v>97422</v>
      </c>
      <c r="F58" s="11" t="s">
        <v>307</v>
      </c>
      <c r="G58" s="21" t="s">
        <v>308</v>
      </c>
      <c r="H58" s="33" t="s">
        <v>309</v>
      </c>
      <c r="I58" s="34">
        <v>1998</v>
      </c>
      <c r="J58" s="35" t="s">
        <v>310</v>
      </c>
      <c r="K58" s="33" t="s">
        <v>25</v>
      </c>
      <c r="L58" s="34">
        <v>1598</v>
      </c>
      <c r="M58" s="34">
        <v>55</v>
      </c>
      <c r="N58" s="34">
        <v>1450</v>
      </c>
      <c r="O58" s="36"/>
      <c r="P58" s="17">
        <v>10870</v>
      </c>
      <c r="Q58" s="18"/>
      <c r="R58" s="19">
        <f t="shared" si="6"/>
        <v>10870</v>
      </c>
      <c r="S58" s="30">
        <v>409200</v>
      </c>
    </row>
    <row r="59" spans="1:19" x14ac:dyDescent="0.25">
      <c r="A59" s="9">
        <f t="shared" si="0"/>
        <v>56</v>
      </c>
      <c r="B59" s="10" t="s">
        <v>175</v>
      </c>
      <c r="C59" s="11" t="s">
        <v>311</v>
      </c>
      <c r="D59" s="11" t="s">
        <v>312</v>
      </c>
      <c r="E59" s="12">
        <v>96501</v>
      </c>
      <c r="F59" s="11" t="s">
        <v>313</v>
      </c>
      <c r="G59" s="11" t="s">
        <v>314</v>
      </c>
      <c r="H59" s="13" t="s">
        <v>315</v>
      </c>
      <c r="I59" s="14">
        <v>2008</v>
      </c>
      <c r="J59" s="15" t="s">
        <v>316</v>
      </c>
      <c r="K59" s="13" t="s">
        <v>25</v>
      </c>
      <c r="L59" s="9">
        <v>1598</v>
      </c>
      <c r="M59" s="9">
        <v>64</v>
      </c>
      <c r="N59" s="9">
        <v>1810</v>
      </c>
      <c r="O59" s="16">
        <v>13191.26</v>
      </c>
      <c r="P59" s="17">
        <f t="shared" ref="P59:P64" si="7">S59/30.126</f>
        <v>13191.263360552346</v>
      </c>
      <c r="Q59" s="18"/>
      <c r="R59" s="19">
        <f t="shared" si="6"/>
        <v>13191.263360552346</v>
      </c>
      <c r="S59" s="20">
        <v>397400</v>
      </c>
    </row>
    <row r="60" spans="1:19" x14ac:dyDescent="0.25">
      <c r="A60" s="9">
        <f t="shared" si="0"/>
        <v>57</v>
      </c>
      <c r="B60" s="40" t="s">
        <v>317</v>
      </c>
      <c r="C60" s="11" t="s">
        <v>318</v>
      </c>
      <c r="D60" s="11" t="s">
        <v>319</v>
      </c>
      <c r="E60" s="12" t="s">
        <v>320</v>
      </c>
      <c r="F60" s="11" t="s">
        <v>321</v>
      </c>
      <c r="G60" s="11" t="s">
        <v>322</v>
      </c>
      <c r="H60" s="13" t="s">
        <v>323</v>
      </c>
      <c r="I60" s="14">
        <v>1995</v>
      </c>
      <c r="J60" s="15" t="s">
        <v>324</v>
      </c>
      <c r="K60" s="13" t="s">
        <v>325</v>
      </c>
      <c r="L60" s="9">
        <v>1433</v>
      </c>
      <c r="M60" s="9">
        <v>40</v>
      </c>
      <c r="N60" s="9">
        <v>2190</v>
      </c>
      <c r="O60" s="16">
        <v>9066.09</v>
      </c>
      <c r="P60" s="17">
        <f t="shared" si="7"/>
        <v>9066.089092478258</v>
      </c>
      <c r="Q60" s="18"/>
      <c r="R60" s="19">
        <f t="shared" si="6"/>
        <v>9066.089092478258</v>
      </c>
      <c r="S60" s="20">
        <v>273125</v>
      </c>
    </row>
    <row r="61" spans="1:19" x14ac:dyDescent="0.25">
      <c r="A61" s="9">
        <f t="shared" si="0"/>
        <v>58</v>
      </c>
      <c r="B61" s="10" t="s">
        <v>326</v>
      </c>
      <c r="C61" s="11" t="s">
        <v>318</v>
      </c>
      <c r="D61" s="11" t="s">
        <v>306</v>
      </c>
      <c r="E61" s="12" t="s">
        <v>327</v>
      </c>
      <c r="F61" s="11" t="s">
        <v>328</v>
      </c>
      <c r="G61" s="11" t="s">
        <v>329</v>
      </c>
      <c r="H61" s="13" t="s">
        <v>330</v>
      </c>
      <c r="I61" s="14">
        <v>1995</v>
      </c>
      <c r="J61" s="15" t="s">
        <v>331</v>
      </c>
      <c r="K61" s="13" t="s">
        <v>25</v>
      </c>
      <c r="L61" s="9">
        <v>1043</v>
      </c>
      <c r="M61" s="9">
        <v>33</v>
      </c>
      <c r="N61" s="9">
        <v>1375</v>
      </c>
      <c r="O61" s="16">
        <v>10290.11</v>
      </c>
      <c r="P61" s="17">
        <f t="shared" si="7"/>
        <v>10290.114850959304</v>
      </c>
      <c r="Q61" s="18"/>
      <c r="R61" s="19">
        <f t="shared" si="6"/>
        <v>10290.114850959304</v>
      </c>
      <c r="S61" s="20">
        <v>310000</v>
      </c>
    </row>
    <row r="62" spans="1:19" x14ac:dyDescent="0.25">
      <c r="A62" s="9">
        <f t="shared" si="0"/>
        <v>59</v>
      </c>
      <c r="B62" s="10" t="s">
        <v>317</v>
      </c>
      <c r="C62" s="11" t="s">
        <v>318</v>
      </c>
      <c r="D62" s="11" t="s">
        <v>319</v>
      </c>
      <c r="E62" s="12" t="s">
        <v>320</v>
      </c>
      <c r="F62" s="11" t="s">
        <v>321</v>
      </c>
      <c r="G62" s="11" t="s">
        <v>332</v>
      </c>
      <c r="H62" s="13" t="s">
        <v>280</v>
      </c>
      <c r="I62" s="14">
        <v>2003</v>
      </c>
      <c r="J62" s="15" t="s">
        <v>333</v>
      </c>
      <c r="K62" s="13" t="s">
        <v>25</v>
      </c>
      <c r="L62" s="9">
        <v>1198</v>
      </c>
      <c r="M62" s="9">
        <v>47</v>
      </c>
      <c r="N62" s="9">
        <v>1610</v>
      </c>
      <c r="O62" s="16">
        <v>13277.57</v>
      </c>
      <c r="P62" s="17">
        <f t="shared" si="7"/>
        <v>13277.567549624908</v>
      </c>
      <c r="Q62" s="18"/>
      <c r="R62" s="19">
        <f t="shared" si="6"/>
        <v>13277.567549624908</v>
      </c>
      <c r="S62" s="20">
        <v>400000</v>
      </c>
    </row>
    <row r="63" spans="1:19" x14ac:dyDescent="0.25">
      <c r="A63" s="9">
        <f t="shared" si="0"/>
        <v>60</v>
      </c>
      <c r="B63" s="10" t="s">
        <v>317</v>
      </c>
      <c r="C63" s="11" t="s">
        <v>318</v>
      </c>
      <c r="D63" s="11" t="s">
        <v>334</v>
      </c>
      <c r="E63" s="12" t="s">
        <v>335</v>
      </c>
      <c r="F63" s="11" t="s">
        <v>321</v>
      </c>
      <c r="G63" s="11" t="s">
        <v>336</v>
      </c>
      <c r="H63" s="13" t="s">
        <v>337</v>
      </c>
      <c r="I63" s="14">
        <v>2002</v>
      </c>
      <c r="J63" s="15" t="s">
        <v>338</v>
      </c>
      <c r="K63" s="13" t="s">
        <v>25</v>
      </c>
      <c r="L63" s="9" t="s">
        <v>339</v>
      </c>
      <c r="M63" s="9">
        <v>60</v>
      </c>
      <c r="N63" s="9">
        <v>1420</v>
      </c>
      <c r="O63" s="16">
        <v>18057.490000000002</v>
      </c>
      <c r="P63" s="17">
        <f t="shared" si="7"/>
        <v>18057.491867489876</v>
      </c>
      <c r="Q63" s="18"/>
      <c r="R63" s="19">
        <f t="shared" si="6"/>
        <v>18057.491867489876</v>
      </c>
      <c r="S63" s="20">
        <v>544000</v>
      </c>
    </row>
    <row r="64" spans="1:19" x14ac:dyDescent="0.25">
      <c r="A64" s="9">
        <f t="shared" si="0"/>
        <v>61</v>
      </c>
      <c r="B64" s="10" t="s">
        <v>340</v>
      </c>
      <c r="C64" s="11" t="s">
        <v>318</v>
      </c>
      <c r="D64" s="11" t="s">
        <v>341</v>
      </c>
      <c r="E64" s="12" t="s">
        <v>342</v>
      </c>
      <c r="F64" s="11" t="s">
        <v>343</v>
      </c>
      <c r="G64" s="11" t="s">
        <v>344</v>
      </c>
      <c r="H64" s="13" t="s">
        <v>345</v>
      </c>
      <c r="I64" s="14">
        <v>2007</v>
      </c>
      <c r="J64" s="15" t="s">
        <v>346</v>
      </c>
      <c r="K64" s="13" t="s">
        <v>25</v>
      </c>
      <c r="L64" s="9">
        <v>1587</v>
      </c>
      <c r="M64" s="9">
        <v>80</v>
      </c>
      <c r="N64" s="9">
        <v>1732</v>
      </c>
      <c r="O64" s="16">
        <v>14605.32</v>
      </c>
      <c r="P64" s="17">
        <f t="shared" si="7"/>
        <v>14605.324304587399</v>
      </c>
      <c r="Q64" s="18"/>
      <c r="R64" s="19">
        <f t="shared" si="6"/>
        <v>14605.324304587399</v>
      </c>
      <c r="S64" s="20">
        <v>440000</v>
      </c>
    </row>
    <row r="65" spans="1:19" x14ac:dyDescent="0.25">
      <c r="A65" s="9">
        <f t="shared" si="0"/>
        <v>62</v>
      </c>
      <c r="B65" s="10" t="s">
        <v>347</v>
      </c>
      <c r="C65" s="11" t="s">
        <v>318</v>
      </c>
      <c r="D65" s="11" t="s">
        <v>348</v>
      </c>
      <c r="E65" s="12">
        <v>96212</v>
      </c>
      <c r="F65" s="11" t="s">
        <v>349</v>
      </c>
      <c r="G65" s="11" t="s">
        <v>350</v>
      </c>
      <c r="H65" s="13" t="s">
        <v>266</v>
      </c>
      <c r="I65" s="14">
        <v>2008</v>
      </c>
      <c r="J65" s="15" t="s">
        <v>351</v>
      </c>
      <c r="K65" s="13" t="s">
        <v>25</v>
      </c>
      <c r="L65" s="9">
        <v>1360</v>
      </c>
      <c r="M65" s="9">
        <v>75</v>
      </c>
      <c r="N65" s="9">
        <v>1510</v>
      </c>
      <c r="O65" s="16">
        <v>11532.36</v>
      </c>
      <c r="P65" s="17">
        <f>O65</f>
        <v>11532.36</v>
      </c>
      <c r="Q65" s="18"/>
      <c r="R65" s="19">
        <f t="shared" si="6"/>
        <v>11532.36</v>
      </c>
      <c r="S65" s="20">
        <v>347424</v>
      </c>
    </row>
    <row r="66" spans="1:19" x14ac:dyDescent="0.25">
      <c r="A66" s="9">
        <f t="shared" si="0"/>
        <v>63</v>
      </c>
      <c r="B66" s="10" t="s">
        <v>326</v>
      </c>
      <c r="C66" s="15" t="s">
        <v>352</v>
      </c>
      <c r="D66" s="11" t="s">
        <v>306</v>
      </c>
      <c r="E66" s="12" t="s">
        <v>327</v>
      </c>
      <c r="F66" s="11" t="s">
        <v>328</v>
      </c>
      <c r="G66" s="42" t="s">
        <v>353</v>
      </c>
      <c r="H66" s="13" t="s">
        <v>354</v>
      </c>
      <c r="I66" s="14">
        <v>1998</v>
      </c>
      <c r="J66" s="15" t="s">
        <v>355</v>
      </c>
      <c r="K66" s="13" t="s">
        <v>356</v>
      </c>
      <c r="L66" s="9"/>
      <c r="M66" s="9"/>
      <c r="N66" s="9">
        <v>600</v>
      </c>
      <c r="O66" s="16">
        <v>620.73</v>
      </c>
      <c r="P66" s="17">
        <f>S66/30.126</f>
        <v>620.72628294496451</v>
      </c>
      <c r="Q66" s="18"/>
      <c r="R66" s="19">
        <f t="shared" si="6"/>
        <v>620.72628294496451</v>
      </c>
      <c r="S66" s="20">
        <v>18700</v>
      </c>
    </row>
    <row r="67" spans="1:19" x14ac:dyDescent="0.25">
      <c r="A67" s="9">
        <f t="shared" si="0"/>
        <v>64</v>
      </c>
      <c r="B67" s="10" t="s">
        <v>340</v>
      </c>
      <c r="C67" s="11" t="s">
        <v>352</v>
      </c>
      <c r="D67" s="11" t="s">
        <v>357</v>
      </c>
      <c r="E67" s="12" t="s">
        <v>358</v>
      </c>
      <c r="F67" s="11" t="s">
        <v>343</v>
      </c>
      <c r="G67" s="11" t="s">
        <v>359</v>
      </c>
      <c r="H67" s="13" t="s">
        <v>360</v>
      </c>
      <c r="I67" s="14">
        <v>1991</v>
      </c>
      <c r="J67" s="15" t="s">
        <v>361</v>
      </c>
      <c r="K67" s="13" t="s">
        <v>362</v>
      </c>
      <c r="L67" s="9">
        <v>3596</v>
      </c>
      <c r="M67" s="9">
        <v>60</v>
      </c>
      <c r="N67" s="9">
        <v>4300</v>
      </c>
      <c r="O67" s="16">
        <v>7715.43</v>
      </c>
      <c r="P67" s="17">
        <f>S67/30.126</f>
        <v>7715.4285334926635</v>
      </c>
      <c r="Q67" s="18"/>
      <c r="R67" s="19">
        <f t="shared" si="6"/>
        <v>7715.4285334926635</v>
      </c>
      <c r="S67" s="20">
        <v>232435</v>
      </c>
    </row>
    <row r="68" spans="1:19" x14ac:dyDescent="0.25">
      <c r="A68" s="9">
        <f t="shared" si="0"/>
        <v>65</v>
      </c>
      <c r="B68" s="10" t="s">
        <v>340</v>
      </c>
      <c r="C68" s="11" t="s">
        <v>352</v>
      </c>
      <c r="D68" s="11" t="s">
        <v>357</v>
      </c>
      <c r="E68" s="12" t="s">
        <v>358</v>
      </c>
      <c r="F68" s="11" t="s">
        <v>343</v>
      </c>
      <c r="G68" s="22" t="s">
        <v>363</v>
      </c>
      <c r="H68" s="13" t="s">
        <v>251</v>
      </c>
      <c r="I68" s="14">
        <v>2013</v>
      </c>
      <c r="J68" s="15" t="s">
        <v>364</v>
      </c>
      <c r="K68" s="13" t="s">
        <v>25</v>
      </c>
      <c r="L68" s="9">
        <v>1997</v>
      </c>
      <c r="M68" s="9">
        <v>94</v>
      </c>
      <c r="N68" s="9"/>
      <c r="O68" s="16"/>
      <c r="P68" s="17">
        <v>23880</v>
      </c>
      <c r="Q68" s="18"/>
      <c r="R68" s="19">
        <v>23880</v>
      </c>
      <c r="S68" s="20"/>
    </row>
    <row r="69" spans="1:19" x14ac:dyDescent="0.25">
      <c r="A69" s="9">
        <f t="shared" si="0"/>
        <v>66</v>
      </c>
      <c r="B69" s="10" t="s">
        <v>326</v>
      </c>
      <c r="C69" s="11" t="s">
        <v>352</v>
      </c>
      <c r="D69" s="11" t="s">
        <v>306</v>
      </c>
      <c r="E69" s="12" t="s">
        <v>327</v>
      </c>
      <c r="F69" s="11" t="s">
        <v>328</v>
      </c>
      <c r="G69" s="11" t="s">
        <v>365</v>
      </c>
      <c r="H69" s="13" t="s">
        <v>366</v>
      </c>
      <c r="I69" s="14">
        <v>1993</v>
      </c>
      <c r="J69" s="15" t="s">
        <v>367</v>
      </c>
      <c r="K69" s="13" t="s">
        <v>25</v>
      </c>
      <c r="L69" s="9">
        <v>1289</v>
      </c>
      <c r="M69" s="9">
        <v>40</v>
      </c>
      <c r="N69" s="9">
        <v>1325</v>
      </c>
      <c r="O69" s="16">
        <v>7534.49</v>
      </c>
      <c r="P69" s="17">
        <f>S69/30.126</f>
        <v>7534.4884817101502</v>
      </c>
      <c r="Q69" s="18"/>
      <c r="R69" s="19">
        <f>P69+Q69</f>
        <v>7534.4884817101502</v>
      </c>
      <c r="S69" s="20">
        <v>226984</v>
      </c>
    </row>
    <row r="70" spans="1:19" x14ac:dyDescent="0.25">
      <c r="A70" s="9">
        <f t="shared" ref="A70:A133" si="8">A69+1</f>
        <v>67</v>
      </c>
      <c r="B70" s="10" t="s">
        <v>347</v>
      </c>
      <c r="C70" s="11" t="s">
        <v>352</v>
      </c>
      <c r="D70" s="11" t="s">
        <v>348</v>
      </c>
      <c r="E70" s="12" t="s">
        <v>368</v>
      </c>
      <c r="F70" s="11" t="s">
        <v>349</v>
      </c>
      <c r="G70" s="11" t="s">
        <v>369</v>
      </c>
      <c r="H70" s="13" t="s">
        <v>370</v>
      </c>
      <c r="I70" s="14">
        <v>1999</v>
      </c>
      <c r="J70" s="15" t="s">
        <v>371</v>
      </c>
      <c r="K70" s="13" t="s">
        <v>25</v>
      </c>
      <c r="L70" s="9">
        <v>1868</v>
      </c>
      <c r="M70" s="9">
        <v>51</v>
      </c>
      <c r="N70" s="9">
        <v>1840</v>
      </c>
      <c r="O70" s="16">
        <v>18024.3</v>
      </c>
      <c r="P70" s="17">
        <f>S70/30.126</f>
        <v>18024.297948615811</v>
      </c>
      <c r="Q70" s="18"/>
      <c r="R70" s="19">
        <f>P70+Q70</f>
        <v>18024.297948615811</v>
      </c>
      <c r="S70" s="20">
        <v>543000</v>
      </c>
    </row>
    <row r="71" spans="1:19" x14ac:dyDescent="0.25">
      <c r="A71" s="9">
        <f t="shared" si="8"/>
        <v>68</v>
      </c>
      <c r="B71" s="10" t="s">
        <v>372</v>
      </c>
      <c r="C71" s="11" t="s">
        <v>373</v>
      </c>
      <c r="D71" s="11" t="s">
        <v>374</v>
      </c>
      <c r="E71" s="12" t="s">
        <v>375</v>
      </c>
      <c r="F71" s="11" t="s">
        <v>376</v>
      </c>
      <c r="G71" s="11" t="s">
        <v>377</v>
      </c>
      <c r="H71" s="13" t="s">
        <v>266</v>
      </c>
      <c r="I71" s="14">
        <v>2003</v>
      </c>
      <c r="J71" s="15" t="s">
        <v>378</v>
      </c>
      <c r="K71" s="13" t="s">
        <v>25</v>
      </c>
      <c r="L71" s="9">
        <v>1360</v>
      </c>
      <c r="M71" s="9">
        <v>54</v>
      </c>
      <c r="N71" s="9">
        <v>1470</v>
      </c>
      <c r="O71" s="16">
        <v>13274.25</v>
      </c>
      <c r="P71" s="17">
        <f>S71/30.126</f>
        <v>13274.248157737502</v>
      </c>
      <c r="Q71" s="18"/>
      <c r="R71" s="19">
        <f>P71+Q71</f>
        <v>13274.248157737502</v>
      </c>
      <c r="S71" s="30">
        <v>399900</v>
      </c>
    </row>
    <row r="72" spans="1:19" x14ac:dyDescent="0.25">
      <c r="A72" s="9">
        <f t="shared" si="8"/>
        <v>69</v>
      </c>
      <c r="B72" s="10" t="s">
        <v>379</v>
      </c>
      <c r="C72" s="11" t="s">
        <v>380</v>
      </c>
      <c r="D72" s="11" t="s">
        <v>381</v>
      </c>
      <c r="E72" s="12" t="s">
        <v>382</v>
      </c>
      <c r="F72" s="11" t="s">
        <v>193</v>
      </c>
      <c r="G72" s="11" t="s">
        <v>383</v>
      </c>
      <c r="H72" s="13" t="s">
        <v>384</v>
      </c>
      <c r="I72" s="14">
        <v>2004</v>
      </c>
      <c r="J72" s="15" t="s">
        <v>385</v>
      </c>
      <c r="K72" s="13" t="s">
        <v>25</v>
      </c>
      <c r="L72" s="9">
        <v>1389</v>
      </c>
      <c r="M72" s="9">
        <v>66</v>
      </c>
      <c r="N72" s="9">
        <v>1640</v>
      </c>
      <c r="O72" s="16">
        <v>13277.53</v>
      </c>
      <c r="P72" s="17">
        <f>S72/30.126</f>
        <v>13277.534355706033</v>
      </c>
      <c r="Q72" s="18"/>
      <c r="R72" s="19">
        <f>P72+Q72</f>
        <v>13277.534355706033</v>
      </c>
      <c r="S72" s="30">
        <v>399999</v>
      </c>
    </row>
    <row r="73" spans="1:19" x14ac:dyDescent="0.25">
      <c r="A73" s="9">
        <f t="shared" si="8"/>
        <v>70</v>
      </c>
      <c r="B73" s="10" t="s">
        <v>317</v>
      </c>
      <c r="C73" s="11" t="s">
        <v>386</v>
      </c>
      <c r="D73" s="11" t="s">
        <v>334</v>
      </c>
      <c r="E73" s="12" t="s">
        <v>335</v>
      </c>
      <c r="F73" s="11" t="s">
        <v>321</v>
      </c>
      <c r="G73" s="11" t="s">
        <v>387</v>
      </c>
      <c r="H73" s="13" t="s">
        <v>388</v>
      </c>
      <c r="I73" s="14">
        <v>1999</v>
      </c>
      <c r="J73" s="15" t="s">
        <v>389</v>
      </c>
      <c r="K73" s="13" t="s">
        <v>25</v>
      </c>
      <c r="L73" s="9" t="s">
        <v>390</v>
      </c>
      <c r="M73" s="9">
        <v>44</v>
      </c>
      <c r="N73" s="9">
        <v>1690</v>
      </c>
      <c r="O73" s="16">
        <v>14017.79</v>
      </c>
      <c r="P73" s="17">
        <f>S73/30.126</f>
        <v>14017.791940516498</v>
      </c>
      <c r="Q73" s="18"/>
      <c r="R73" s="19">
        <f>P73+Q73</f>
        <v>14017.791940516498</v>
      </c>
      <c r="S73" s="20">
        <v>422300</v>
      </c>
    </row>
    <row r="74" spans="1:19" x14ac:dyDescent="0.25">
      <c r="A74" s="9">
        <f t="shared" si="8"/>
        <v>71</v>
      </c>
      <c r="B74" s="28" t="s">
        <v>391</v>
      </c>
      <c r="C74" s="22" t="s">
        <v>392</v>
      </c>
      <c r="D74" s="22" t="s">
        <v>393</v>
      </c>
      <c r="E74" s="29" t="s">
        <v>394</v>
      </c>
      <c r="F74" s="22" t="s">
        <v>96</v>
      </c>
      <c r="G74" s="22" t="s">
        <v>395</v>
      </c>
      <c r="H74" s="23" t="s">
        <v>396</v>
      </c>
      <c r="I74" s="24">
        <v>2011</v>
      </c>
      <c r="J74" s="25" t="s">
        <v>397</v>
      </c>
      <c r="K74" s="23" t="s">
        <v>25</v>
      </c>
      <c r="L74" s="24">
        <v>1197</v>
      </c>
      <c r="M74" s="24">
        <v>63</v>
      </c>
      <c r="N74" s="24">
        <v>1676</v>
      </c>
      <c r="O74" s="26"/>
      <c r="P74" s="17">
        <v>13491</v>
      </c>
      <c r="Q74" s="27" t="e">
        <f>#REF!/30.126</f>
        <v>#REF!</v>
      </c>
      <c r="R74" s="27">
        <v>13491</v>
      </c>
      <c r="S74" s="22"/>
    </row>
    <row r="75" spans="1:19" x14ac:dyDescent="0.25">
      <c r="A75" s="9">
        <f t="shared" si="8"/>
        <v>72</v>
      </c>
      <c r="B75" s="10" t="s">
        <v>398</v>
      </c>
      <c r="C75" s="11" t="s">
        <v>399</v>
      </c>
      <c r="D75" s="11" t="s">
        <v>400</v>
      </c>
      <c r="E75" s="12" t="s">
        <v>95</v>
      </c>
      <c r="F75" s="11" t="s">
        <v>96</v>
      </c>
      <c r="G75" s="11" t="s">
        <v>401</v>
      </c>
      <c r="H75" s="13" t="s">
        <v>402</v>
      </c>
      <c r="I75" s="14">
        <v>2005</v>
      </c>
      <c r="J75" s="15" t="s">
        <v>403</v>
      </c>
      <c r="K75" s="13" t="s">
        <v>25</v>
      </c>
      <c r="L75" s="9">
        <v>1399</v>
      </c>
      <c r="M75" s="9">
        <v>70</v>
      </c>
      <c r="N75" s="9">
        <v>1660</v>
      </c>
      <c r="O75" s="16">
        <v>14118.37</v>
      </c>
      <c r="P75" s="17">
        <f>S75/30.126</f>
        <v>14118.369514704906</v>
      </c>
      <c r="Q75" s="18"/>
      <c r="R75" s="19">
        <f t="shared" ref="R75:R83" si="9">P75+Q75</f>
        <v>14118.369514704906</v>
      </c>
      <c r="S75" s="20">
        <v>425330</v>
      </c>
    </row>
    <row r="76" spans="1:19" ht="23.25" x14ac:dyDescent="0.25">
      <c r="A76" s="9">
        <f t="shared" si="8"/>
        <v>73</v>
      </c>
      <c r="B76" s="10" t="s">
        <v>404</v>
      </c>
      <c r="C76" s="15" t="s">
        <v>405</v>
      </c>
      <c r="D76" s="13" t="s">
        <v>406</v>
      </c>
      <c r="E76" s="43" t="s">
        <v>407</v>
      </c>
      <c r="F76" s="44" t="s">
        <v>302</v>
      </c>
      <c r="G76" s="11" t="s">
        <v>408</v>
      </c>
      <c r="H76" s="13" t="s">
        <v>409</v>
      </c>
      <c r="I76" s="14">
        <v>1997</v>
      </c>
      <c r="J76" s="15" t="s">
        <v>410</v>
      </c>
      <c r="K76" s="13" t="s">
        <v>25</v>
      </c>
      <c r="L76" s="9">
        <v>1389</v>
      </c>
      <c r="M76" s="9">
        <v>66</v>
      </c>
      <c r="N76" s="9">
        <v>2520</v>
      </c>
      <c r="O76" s="16">
        <v>12258.51</v>
      </c>
      <c r="P76" s="17">
        <f>S76/30.126</f>
        <v>12258.514240191196</v>
      </c>
      <c r="Q76" s="18"/>
      <c r="R76" s="19">
        <f t="shared" si="9"/>
        <v>12258.514240191196</v>
      </c>
      <c r="S76" s="20">
        <v>369300</v>
      </c>
    </row>
    <row r="77" spans="1:19" x14ac:dyDescent="0.25">
      <c r="A77" s="9">
        <f t="shared" si="8"/>
        <v>74</v>
      </c>
      <c r="B77" s="10">
        <v>35987341</v>
      </c>
      <c r="C77" s="11" t="s">
        <v>411</v>
      </c>
      <c r="D77" s="11" t="s">
        <v>412</v>
      </c>
      <c r="E77" s="12" t="s">
        <v>413</v>
      </c>
      <c r="F77" s="11" t="s">
        <v>258</v>
      </c>
      <c r="G77" s="11" t="s">
        <v>414</v>
      </c>
      <c r="H77" s="13" t="s">
        <v>280</v>
      </c>
      <c r="I77" s="14">
        <v>2003</v>
      </c>
      <c r="J77" s="15" t="s">
        <v>415</v>
      </c>
      <c r="K77" s="13" t="s">
        <v>25</v>
      </c>
      <c r="L77" s="9">
        <v>1198</v>
      </c>
      <c r="M77" s="9">
        <v>47</v>
      </c>
      <c r="N77" s="9">
        <v>1575</v>
      </c>
      <c r="O77" s="16">
        <v>13742.28</v>
      </c>
      <c r="P77" s="17">
        <f>S77/30.126</f>
        <v>13742.28241386178</v>
      </c>
      <c r="Q77" s="18"/>
      <c r="R77" s="19">
        <f t="shared" si="9"/>
        <v>13742.28241386178</v>
      </c>
      <c r="S77" s="20">
        <v>414000</v>
      </c>
    </row>
    <row r="78" spans="1:19" x14ac:dyDescent="0.25">
      <c r="A78" s="9">
        <f t="shared" si="8"/>
        <v>75</v>
      </c>
      <c r="B78" s="10" t="s">
        <v>416</v>
      </c>
      <c r="C78" s="11" t="s">
        <v>417</v>
      </c>
      <c r="D78" s="11" t="s">
        <v>418</v>
      </c>
      <c r="E78" s="12" t="s">
        <v>419</v>
      </c>
      <c r="F78" s="11" t="s">
        <v>123</v>
      </c>
      <c r="G78" s="11" t="s">
        <v>420</v>
      </c>
      <c r="H78" s="13" t="s">
        <v>125</v>
      </c>
      <c r="I78" s="14">
        <v>2005</v>
      </c>
      <c r="J78" s="15" t="s">
        <v>421</v>
      </c>
      <c r="K78" s="13" t="s">
        <v>25</v>
      </c>
      <c r="L78" s="9">
        <v>1149</v>
      </c>
      <c r="M78" s="9">
        <v>55</v>
      </c>
      <c r="N78" s="9">
        <v>1805</v>
      </c>
      <c r="O78" s="16">
        <v>15165.7</v>
      </c>
      <c r="P78" s="17">
        <f>S78/30.126</f>
        <v>15165.704043019317</v>
      </c>
      <c r="Q78" s="18"/>
      <c r="R78" s="19">
        <f t="shared" si="9"/>
        <v>15165.704043019317</v>
      </c>
      <c r="S78" s="20">
        <v>456882</v>
      </c>
    </row>
    <row r="79" spans="1:19" x14ac:dyDescent="0.25">
      <c r="A79" s="9">
        <f t="shared" si="8"/>
        <v>76</v>
      </c>
      <c r="B79" s="10" t="s">
        <v>422</v>
      </c>
      <c r="C79" s="11" t="s">
        <v>423</v>
      </c>
      <c r="D79" s="11" t="s">
        <v>424</v>
      </c>
      <c r="E79" s="12" t="s">
        <v>425</v>
      </c>
      <c r="F79" s="11" t="s">
        <v>426</v>
      </c>
      <c r="G79" s="11" t="s">
        <v>427</v>
      </c>
      <c r="H79" s="13" t="s">
        <v>428</v>
      </c>
      <c r="I79" s="14">
        <v>2009</v>
      </c>
      <c r="J79" s="15" t="s">
        <v>429</v>
      </c>
      <c r="K79" s="13" t="s">
        <v>25</v>
      </c>
      <c r="L79" s="9">
        <v>1997</v>
      </c>
      <c r="M79" s="9">
        <v>100</v>
      </c>
      <c r="N79" s="9">
        <v>2195</v>
      </c>
      <c r="O79" s="16">
        <v>22970</v>
      </c>
      <c r="P79" s="17">
        <f>O79</f>
        <v>22970</v>
      </c>
      <c r="Q79" s="18"/>
      <c r="R79" s="19">
        <f t="shared" si="9"/>
        <v>22970</v>
      </c>
      <c r="S79" s="20"/>
    </row>
    <row r="80" spans="1:19" x14ac:dyDescent="0.25">
      <c r="A80" s="9">
        <f t="shared" si="8"/>
        <v>77</v>
      </c>
      <c r="B80" s="10" t="s">
        <v>422</v>
      </c>
      <c r="C80" s="15" t="s">
        <v>430</v>
      </c>
      <c r="D80" s="11" t="s">
        <v>431</v>
      </c>
      <c r="E80" s="12" t="s">
        <v>122</v>
      </c>
      <c r="F80" s="11" t="s">
        <v>123</v>
      </c>
      <c r="G80" s="11" t="s">
        <v>432</v>
      </c>
      <c r="H80" s="13" t="s">
        <v>433</v>
      </c>
      <c r="I80" s="14">
        <v>1996</v>
      </c>
      <c r="J80" s="15" t="s">
        <v>434</v>
      </c>
      <c r="K80" s="13" t="s">
        <v>25</v>
      </c>
      <c r="L80" s="9">
        <v>1498</v>
      </c>
      <c r="M80" s="9">
        <v>55</v>
      </c>
      <c r="N80" s="9">
        <v>1460</v>
      </c>
      <c r="O80" s="16">
        <v>11451.9</v>
      </c>
      <c r="P80" s="17">
        <f>S80/30.126</f>
        <v>11451.902011551483</v>
      </c>
      <c r="Q80" s="18"/>
      <c r="R80" s="19">
        <f t="shared" si="9"/>
        <v>11451.902011551483</v>
      </c>
      <c r="S80" s="20">
        <v>345000</v>
      </c>
    </row>
    <row r="81" spans="1:19" x14ac:dyDescent="0.25">
      <c r="A81" s="9">
        <f t="shared" si="8"/>
        <v>78</v>
      </c>
      <c r="B81" s="10" t="s">
        <v>422</v>
      </c>
      <c r="C81" s="11" t="s">
        <v>430</v>
      </c>
      <c r="D81" s="11" t="s">
        <v>431</v>
      </c>
      <c r="E81" s="12" t="s">
        <v>122</v>
      </c>
      <c r="F81" s="11" t="s">
        <v>123</v>
      </c>
      <c r="G81" s="11" t="s">
        <v>435</v>
      </c>
      <c r="H81" s="13" t="s">
        <v>436</v>
      </c>
      <c r="I81" s="14">
        <v>2000</v>
      </c>
      <c r="J81" s="15" t="s">
        <v>437</v>
      </c>
      <c r="K81" s="13" t="s">
        <v>25</v>
      </c>
      <c r="L81" s="9">
        <v>1289</v>
      </c>
      <c r="M81" s="9">
        <v>50</v>
      </c>
      <c r="N81" s="9">
        <v>1510</v>
      </c>
      <c r="O81" s="16">
        <v>9460.27</v>
      </c>
      <c r="P81" s="17">
        <f>S81/30.126</f>
        <v>9460.2668791077467</v>
      </c>
      <c r="Q81" s="18"/>
      <c r="R81" s="19">
        <f t="shared" si="9"/>
        <v>9460.2668791077467</v>
      </c>
      <c r="S81" s="20">
        <v>285000</v>
      </c>
    </row>
    <row r="82" spans="1:19" x14ac:dyDescent="0.25">
      <c r="A82" s="9">
        <f t="shared" si="8"/>
        <v>79</v>
      </c>
      <c r="B82" s="10">
        <v>35987197</v>
      </c>
      <c r="C82" s="11" t="s">
        <v>438</v>
      </c>
      <c r="D82" s="11" t="s">
        <v>439</v>
      </c>
      <c r="E82" s="12" t="s">
        <v>440</v>
      </c>
      <c r="F82" s="11" t="s">
        <v>228</v>
      </c>
      <c r="G82" s="11" t="s">
        <v>441</v>
      </c>
      <c r="H82" s="13" t="s">
        <v>442</v>
      </c>
      <c r="I82" s="14">
        <v>2005</v>
      </c>
      <c r="J82" s="15" t="s">
        <v>443</v>
      </c>
      <c r="K82" s="13" t="s">
        <v>25</v>
      </c>
      <c r="L82" s="9">
        <v>1198</v>
      </c>
      <c r="M82" s="9">
        <v>47</v>
      </c>
      <c r="N82" s="9">
        <v>1605</v>
      </c>
      <c r="O82" s="16">
        <v>12281.42</v>
      </c>
      <c r="P82" s="17">
        <f>S82/30.126</f>
        <v>12281.418044214299</v>
      </c>
      <c r="Q82" s="18"/>
      <c r="R82" s="19">
        <f t="shared" si="9"/>
        <v>12281.418044214299</v>
      </c>
      <c r="S82" s="20">
        <v>369990</v>
      </c>
    </row>
    <row r="83" spans="1:19" x14ac:dyDescent="0.25">
      <c r="A83" s="9">
        <f t="shared" si="8"/>
        <v>80</v>
      </c>
      <c r="B83" s="10" t="s">
        <v>444</v>
      </c>
      <c r="C83" s="11" t="s">
        <v>445</v>
      </c>
      <c r="D83" s="11" t="s">
        <v>446</v>
      </c>
      <c r="E83" s="12" t="s">
        <v>394</v>
      </c>
      <c r="F83" s="11" t="s">
        <v>447</v>
      </c>
      <c r="G83" s="11" t="s">
        <v>448</v>
      </c>
      <c r="H83" s="13" t="s">
        <v>173</v>
      </c>
      <c r="I83" s="14">
        <v>2004</v>
      </c>
      <c r="J83" s="15" t="s">
        <v>449</v>
      </c>
      <c r="K83" s="13" t="s">
        <v>25</v>
      </c>
      <c r="L83" s="9">
        <v>1198</v>
      </c>
      <c r="M83" s="9">
        <v>47</v>
      </c>
      <c r="N83" s="9">
        <v>1055</v>
      </c>
      <c r="O83" s="16">
        <v>11883.42</v>
      </c>
      <c r="P83" s="17">
        <f>S83/30.126</f>
        <v>11883.422956914294</v>
      </c>
      <c r="Q83" s="18"/>
      <c r="R83" s="19">
        <f t="shared" si="9"/>
        <v>11883.422956914294</v>
      </c>
      <c r="S83" s="20">
        <v>358000</v>
      </c>
    </row>
    <row r="84" spans="1:19" x14ac:dyDescent="0.25">
      <c r="A84" s="9">
        <f t="shared" si="8"/>
        <v>81</v>
      </c>
      <c r="B84" s="28">
        <v>17059887</v>
      </c>
      <c r="C84" s="22" t="s">
        <v>450</v>
      </c>
      <c r="D84" s="22" t="s">
        <v>19</v>
      </c>
      <c r="E84" s="29" t="s">
        <v>31</v>
      </c>
      <c r="F84" s="22" t="s">
        <v>21</v>
      </c>
      <c r="G84" s="22" t="s">
        <v>451</v>
      </c>
      <c r="H84" s="23" t="s">
        <v>452</v>
      </c>
      <c r="I84" s="24">
        <v>2007</v>
      </c>
      <c r="J84" s="25" t="s">
        <v>453</v>
      </c>
      <c r="K84" s="23" t="s">
        <v>25</v>
      </c>
      <c r="L84" s="24">
        <v>1995</v>
      </c>
      <c r="M84" s="24">
        <v>84</v>
      </c>
      <c r="N84" s="24">
        <v>3040</v>
      </c>
      <c r="O84" s="26"/>
      <c r="P84" s="45">
        <v>28050</v>
      </c>
      <c r="Q84" s="46"/>
      <c r="R84" s="46">
        <v>28050</v>
      </c>
      <c r="S84" s="46"/>
    </row>
    <row r="85" spans="1:19" x14ac:dyDescent="0.25">
      <c r="A85" s="9">
        <f t="shared" si="8"/>
        <v>82</v>
      </c>
      <c r="B85" s="10">
        <v>35987405</v>
      </c>
      <c r="C85" s="11" t="s">
        <v>454</v>
      </c>
      <c r="D85" s="13" t="s">
        <v>455</v>
      </c>
      <c r="E85" s="47" t="s">
        <v>176</v>
      </c>
      <c r="F85" s="13" t="s">
        <v>249</v>
      </c>
      <c r="G85" s="11" t="s">
        <v>456</v>
      </c>
      <c r="H85" s="13" t="s">
        <v>125</v>
      </c>
      <c r="I85" s="14">
        <v>2003</v>
      </c>
      <c r="J85" s="15" t="s">
        <v>457</v>
      </c>
      <c r="K85" s="13" t="s">
        <v>25</v>
      </c>
      <c r="L85" s="9">
        <v>1390</v>
      </c>
      <c r="M85" s="9">
        <v>55</v>
      </c>
      <c r="N85" s="9">
        <v>1830</v>
      </c>
      <c r="O85" s="16">
        <v>16235.21</v>
      </c>
      <c r="P85" s="17">
        <f>S85/30.126</f>
        <v>16235.212109141605</v>
      </c>
      <c r="Q85" s="18"/>
      <c r="R85" s="19">
        <f>P85+Q85</f>
        <v>16235.212109141605</v>
      </c>
      <c r="S85" s="20">
        <v>489102</v>
      </c>
    </row>
    <row r="86" spans="1:19" x14ac:dyDescent="0.25">
      <c r="A86" s="9">
        <f t="shared" si="8"/>
        <v>83</v>
      </c>
      <c r="B86" s="28">
        <v>35987405</v>
      </c>
      <c r="C86" s="22" t="s">
        <v>454</v>
      </c>
      <c r="D86" s="22" t="s">
        <v>455</v>
      </c>
      <c r="E86" s="29">
        <v>96501</v>
      </c>
      <c r="F86" s="22" t="s">
        <v>313</v>
      </c>
      <c r="G86" s="22" t="s">
        <v>458</v>
      </c>
      <c r="H86" s="23" t="s">
        <v>459</v>
      </c>
      <c r="I86" s="24">
        <v>2013</v>
      </c>
      <c r="J86" s="25" t="s">
        <v>460</v>
      </c>
      <c r="K86" s="23" t="s">
        <v>25</v>
      </c>
      <c r="L86" s="24">
        <v>1998</v>
      </c>
      <c r="M86" s="24">
        <v>120</v>
      </c>
      <c r="N86" s="24">
        <v>2030</v>
      </c>
      <c r="O86" s="26"/>
      <c r="P86" s="17">
        <v>20915</v>
      </c>
      <c r="Q86" s="22"/>
      <c r="R86" s="19">
        <v>20915</v>
      </c>
      <c r="S86" s="22"/>
    </row>
    <row r="87" spans="1:19" x14ac:dyDescent="0.25">
      <c r="A87" s="9">
        <f t="shared" si="8"/>
        <v>84</v>
      </c>
      <c r="B87" s="10">
        <v>35996561</v>
      </c>
      <c r="C87" s="11" t="s">
        <v>461</v>
      </c>
      <c r="D87" s="11" t="s">
        <v>462</v>
      </c>
      <c r="E87" s="12" t="s">
        <v>463</v>
      </c>
      <c r="F87" s="11" t="s">
        <v>104</v>
      </c>
      <c r="G87" s="11" t="s">
        <v>464</v>
      </c>
      <c r="H87" s="13" t="s">
        <v>465</v>
      </c>
      <c r="I87" s="14">
        <v>2001</v>
      </c>
      <c r="J87" s="15" t="s">
        <v>466</v>
      </c>
      <c r="K87" s="13" t="s">
        <v>25</v>
      </c>
      <c r="L87" s="9">
        <v>1390</v>
      </c>
      <c r="M87" s="9">
        <v>55</v>
      </c>
      <c r="N87" s="9">
        <v>1516</v>
      </c>
      <c r="O87" s="16">
        <v>17104.36</v>
      </c>
      <c r="P87" s="17">
        <f>S87/30.126</f>
        <v>17104.361680940052</v>
      </c>
      <c r="Q87" s="18"/>
      <c r="R87" s="19">
        <f t="shared" ref="R87:R94" si="10">P87+Q87</f>
        <v>17104.361680940052</v>
      </c>
      <c r="S87" s="20">
        <v>515286</v>
      </c>
    </row>
    <row r="88" spans="1:19" x14ac:dyDescent="0.25">
      <c r="A88" s="9">
        <f t="shared" si="8"/>
        <v>85</v>
      </c>
      <c r="B88" s="10">
        <v>35984791</v>
      </c>
      <c r="C88" s="11" t="s">
        <v>467</v>
      </c>
      <c r="D88" s="11" t="s">
        <v>468</v>
      </c>
      <c r="E88" s="12" t="s">
        <v>469</v>
      </c>
      <c r="F88" s="11" t="s">
        <v>193</v>
      </c>
      <c r="G88" s="11" t="s">
        <v>470</v>
      </c>
      <c r="H88" s="13" t="s">
        <v>36</v>
      </c>
      <c r="I88" s="14">
        <v>2003</v>
      </c>
      <c r="J88" s="15" t="s">
        <v>471</v>
      </c>
      <c r="K88" s="13" t="s">
        <v>69</v>
      </c>
      <c r="L88" s="9">
        <v>1595</v>
      </c>
      <c r="M88" s="9">
        <v>75</v>
      </c>
      <c r="N88" s="9">
        <v>1805</v>
      </c>
      <c r="O88" s="16">
        <v>17599.080000000002</v>
      </c>
      <c r="P88" s="17">
        <f>S88/30.126</f>
        <v>17599.083847839076</v>
      </c>
      <c r="Q88" s="18"/>
      <c r="R88" s="19">
        <f t="shared" si="10"/>
        <v>17599.083847839076</v>
      </c>
      <c r="S88" s="20">
        <v>530190</v>
      </c>
    </row>
    <row r="89" spans="1:19" x14ac:dyDescent="0.25">
      <c r="A89" s="9">
        <f t="shared" si="8"/>
        <v>86</v>
      </c>
      <c r="B89" s="10" t="s">
        <v>472</v>
      </c>
      <c r="C89" s="11" t="s">
        <v>473</v>
      </c>
      <c r="D89" s="11" t="s">
        <v>474</v>
      </c>
      <c r="E89" s="12" t="s">
        <v>382</v>
      </c>
      <c r="F89" s="11" t="s">
        <v>193</v>
      </c>
      <c r="G89" s="11" t="s">
        <v>475</v>
      </c>
      <c r="H89" s="13" t="s">
        <v>476</v>
      </c>
      <c r="I89" s="14">
        <v>2010</v>
      </c>
      <c r="J89" s="15" t="s">
        <v>477</v>
      </c>
      <c r="K89" s="13" t="s">
        <v>25</v>
      </c>
      <c r="L89" s="9">
        <v>1896</v>
      </c>
      <c r="M89" s="9">
        <v>77</v>
      </c>
      <c r="N89" s="9">
        <v>1975</v>
      </c>
      <c r="O89" s="16">
        <v>19099</v>
      </c>
      <c r="P89" s="17">
        <f>O89</f>
        <v>19099</v>
      </c>
      <c r="Q89" s="18"/>
      <c r="R89" s="19">
        <f t="shared" si="10"/>
        <v>19099</v>
      </c>
      <c r="S89" s="20"/>
    </row>
    <row r="90" spans="1:19" x14ac:dyDescent="0.25">
      <c r="A90" s="9">
        <f t="shared" si="8"/>
        <v>87</v>
      </c>
      <c r="B90" s="10">
        <v>35987120</v>
      </c>
      <c r="C90" s="11" t="s">
        <v>478</v>
      </c>
      <c r="D90" s="11" t="s">
        <v>479</v>
      </c>
      <c r="E90" s="12">
        <v>96026</v>
      </c>
      <c r="F90" s="11" t="s">
        <v>104</v>
      </c>
      <c r="G90" s="11" t="s">
        <v>480</v>
      </c>
      <c r="H90" s="13" t="s">
        <v>481</v>
      </c>
      <c r="I90" s="14">
        <v>2008</v>
      </c>
      <c r="J90" s="15" t="s">
        <v>482</v>
      </c>
      <c r="K90" s="13" t="s">
        <v>25</v>
      </c>
      <c r="L90" s="9">
        <v>1587</v>
      </c>
      <c r="M90" s="9">
        <v>80</v>
      </c>
      <c r="N90" s="9">
        <v>1940</v>
      </c>
      <c r="O90" s="16">
        <v>23434.91</v>
      </c>
      <c r="P90" s="17">
        <f>S90/30.126</f>
        <v>23434.906725087963</v>
      </c>
      <c r="Q90" s="18"/>
      <c r="R90" s="19">
        <f t="shared" si="10"/>
        <v>23434.906725087963</v>
      </c>
      <c r="S90" s="20">
        <v>706000</v>
      </c>
    </row>
    <row r="91" spans="1:19" x14ac:dyDescent="0.25">
      <c r="A91" s="9">
        <f t="shared" si="8"/>
        <v>88</v>
      </c>
      <c r="B91" s="10" t="s">
        <v>483</v>
      </c>
      <c r="C91" s="11" t="s">
        <v>484</v>
      </c>
      <c r="D91" s="11" t="s">
        <v>485</v>
      </c>
      <c r="E91" s="12" t="s">
        <v>486</v>
      </c>
      <c r="F91" s="11" t="s">
        <v>376</v>
      </c>
      <c r="G91" s="11" t="s">
        <v>487</v>
      </c>
      <c r="H91" s="13" t="s">
        <v>238</v>
      </c>
      <c r="I91" s="14">
        <v>2003</v>
      </c>
      <c r="J91" s="15" t="s">
        <v>488</v>
      </c>
      <c r="K91" s="13" t="s">
        <v>25</v>
      </c>
      <c r="L91" s="9">
        <v>1149</v>
      </c>
      <c r="M91" s="9">
        <v>55</v>
      </c>
      <c r="N91" s="9">
        <v>1570</v>
      </c>
      <c r="O91" s="16">
        <v>14930.62</v>
      </c>
      <c r="P91" s="17">
        <f>S91/30.126</f>
        <v>14930.624709553209</v>
      </c>
      <c r="Q91" s="18"/>
      <c r="R91" s="19">
        <f t="shared" si="10"/>
        <v>14930.624709553209</v>
      </c>
      <c r="S91" s="20">
        <v>449800</v>
      </c>
    </row>
    <row r="92" spans="1:19" x14ac:dyDescent="0.25">
      <c r="A92" s="9">
        <f t="shared" si="8"/>
        <v>89</v>
      </c>
      <c r="B92" s="10">
        <v>35987189</v>
      </c>
      <c r="C92" s="11" t="s">
        <v>489</v>
      </c>
      <c r="D92" s="11" t="s">
        <v>490</v>
      </c>
      <c r="E92" s="12" t="s">
        <v>248</v>
      </c>
      <c r="F92" s="11" t="s">
        <v>249</v>
      </c>
      <c r="G92" s="11" t="s">
        <v>491</v>
      </c>
      <c r="H92" s="13" t="s">
        <v>492</v>
      </c>
      <c r="I92" s="14">
        <v>2005</v>
      </c>
      <c r="J92" s="15" t="s">
        <v>493</v>
      </c>
      <c r="K92" s="13" t="s">
        <v>25</v>
      </c>
      <c r="L92" s="9">
        <v>1360</v>
      </c>
      <c r="M92" s="9">
        <v>55</v>
      </c>
      <c r="N92" s="9">
        <v>1499</v>
      </c>
      <c r="O92" s="16">
        <v>15216.09</v>
      </c>
      <c r="P92" s="17">
        <f>S92/30.126</f>
        <v>15216.092411870144</v>
      </c>
      <c r="Q92" s="18"/>
      <c r="R92" s="19">
        <f t="shared" si="10"/>
        <v>15216.092411870144</v>
      </c>
      <c r="S92" s="20">
        <v>458400</v>
      </c>
    </row>
    <row r="93" spans="1:19" x14ac:dyDescent="0.25">
      <c r="A93" s="9">
        <f t="shared" si="8"/>
        <v>90</v>
      </c>
      <c r="B93" s="10" t="s">
        <v>494</v>
      </c>
      <c r="C93" s="11" t="s">
        <v>495</v>
      </c>
      <c r="D93" s="11" t="s">
        <v>496</v>
      </c>
      <c r="E93" s="12">
        <v>98401</v>
      </c>
      <c r="F93" s="11" t="s">
        <v>193</v>
      </c>
      <c r="G93" s="11" t="s">
        <v>497</v>
      </c>
      <c r="H93" s="13" t="s">
        <v>498</v>
      </c>
      <c r="I93" s="14">
        <v>2007</v>
      </c>
      <c r="J93" s="15" t="s">
        <v>499</v>
      </c>
      <c r="K93" s="13" t="s">
        <v>25</v>
      </c>
      <c r="L93" s="9">
        <v>1975</v>
      </c>
      <c r="M93" s="9">
        <v>102</v>
      </c>
      <c r="N93" s="9">
        <v>1980</v>
      </c>
      <c r="O93" s="16">
        <v>18014.34</v>
      </c>
      <c r="P93" s="17">
        <f>O93</f>
        <v>18014.34</v>
      </c>
      <c r="Q93" s="18"/>
      <c r="R93" s="19">
        <f t="shared" si="10"/>
        <v>18014.34</v>
      </c>
      <c r="S93" s="20"/>
    </row>
    <row r="94" spans="1:19" x14ac:dyDescent="0.25">
      <c r="A94" s="9">
        <f t="shared" si="8"/>
        <v>91</v>
      </c>
      <c r="B94" s="10" t="s">
        <v>500</v>
      </c>
      <c r="C94" s="11" t="s">
        <v>501</v>
      </c>
      <c r="D94" s="11" t="s">
        <v>502</v>
      </c>
      <c r="E94" s="12" t="s">
        <v>503</v>
      </c>
      <c r="F94" s="11" t="s">
        <v>21</v>
      </c>
      <c r="G94" s="11" t="s">
        <v>504</v>
      </c>
      <c r="H94" s="13" t="s">
        <v>273</v>
      </c>
      <c r="I94" s="14">
        <v>2005</v>
      </c>
      <c r="J94" s="15" t="s">
        <v>505</v>
      </c>
      <c r="K94" s="13" t="s">
        <v>25</v>
      </c>
      <c r="L94" s="9">
        <v>1198</v>
      </c>
      <c r="M94" s="9">
        <v>40</v>
      </c>
      <c r="N94" s="9">
        <v>1560</v>
      </c>
      <c r="O94" s="16">
        <v>10507</v>
      </c>
      <c r="P94" s="17">
        <f>O94</f>
        <v>10507</v>
      </c>
      <c r="Q94" s="18"/>
      <c r="R94" s="19">
        <f t="shared" si="10"/>
        <v>10507</v>
      </c>
      <c r="S94" s="20">
        <v>316534</v>
      </c>
    </row>
    <row r="95" spans="1:19" x14ac:dyDescent="0.25">
      <c r="A95" s="9">
        <f t="shared" si="8"/>
        <v>92</v>
      </c>
      <c r="B95" s="28" t="s">
        <v>506</v>
      </c>
      <c r="C95" s="22" t="s">
        <v>501</v>
      </c>
      <c r="D95" s="22" t="s">
        <v>507</v>
      </c>
      <c r="E95" s="29" t="s">
        <v>508</v>
      </c>
      <c r="F95" s="22" t="s">
        <v>349</v>
      </c>
      <c r="G95" s="22" t="s">
        <v>509</v>
      </c>
      <c r="H95" s="23" t="s">
        <v>510</v>
      </c>
      <c r="I95" s="24">
        <v>2010</v>
      </c>
      <c r="J95" s="25" t="s">
        <v>511</v>
      </c>
      <c r="K95" s="23" t="s">
        <v>25</v>
      </c>
      <c r="L95" s="24">
        <v>1386</v>
      </c>
      <c r="M95" s="24">
        <v>51</v>
      </c>
      <c r="N95" s="24">
        <v>1750</v>
      </c>
      <c r="O95" s="26">
        <v>15790</v>
      </c>
      <c r="P95" s="48">
        <v>15790</v>
      </c>
      <c r="Q95" s="49"/>
      <c r="R95" s="49">
        <v>15790</v>
      </c>
      <c r="S95" s="22"/>
    </row>
    <row r="96" spans="1:19" x14ac:dyDescent="0.25">
      <c r="A96" s="9">
        <f t="shared" si="8"/>
        <v>93</v>
      </c>
      <c r="B96" s="10" t="s">
        <v>512</v>
      </c>
      <c r="C96" s="11" t="s">
        <v>501</v>
      </c>
      <c r="D96" s="11" t="s">
        <v>513</v>
      </c>
      <c r="E96" s="12" t="s">
        <v>514</v>
      </c>
      <c r="F96" s="11" t="s">
        <v>515</v>
      </c>
      <c r="G96" s="11" t="s">
        <v>516</v>
      </c>
      <c r="H96" s="13" t="s">
        <v>517</v>
      </c>
      <c r="I96" s="14">
        <v>2004</v>
      </c>
      <c r="J96" s="15" t="s">
        <v>518</v>
      </c>
      <c r="K96" s="13" t="s">
        <v>25</v>
      </c>
      <c r="L96" s="9">
        <v>1150</v>
      </c>
      <c r="M96" s="9">
        <v>53</v>
      </c>
      <c r="N96" s="9">
        <v>1455</v>
      </c>
      <c r="O96" s="16">
        <v>10585.54</v>
      </c>
      <c r="P96" s="17">
        <f>S96/30.126</f>
        <v>10585.540728938458</v>
      </c>
      <c r="Q96" s="18"/>
      <c r="R96" s="19">
        <f>P96+Q96</f>
        <v>10585.540728938458</v>
      </c>
      <c r="S96" s="30">
        <v>318900</v>
      </c>
    </row>
    <row r="97" spans="1:19" x14ac:dyDescent="0.25">
      <c r="A97" s="9">
        <f t="shared" si="8"/>
        <v>94</v>
      </c>
      <c r="B97" s="10" t="s">
        <v>512</v>
      </c>
      <c r="C97" s="11" t="s">
        <v>501</v>
      </c>
      <c r="D97" s="11" t="s">
        <v>513</v>
      </c>
      <c r="E97" s="12" t="s">
        <v>519</v>
      </c>
      <c r="F97" s="11" t="s">
        <v>515</v>
      </c>
      <c r="G97" s="11" t="s">
        <v>520</v>
      </c>
      <c r="H97" s="13" t="s">
        <v>521</v>
      </c>
      <c r="I97" s="14">
        <v>2010</v>
      </c>
      <c r="J97" s="15" t="s">
        <v>522</v>
      </c>
      <c r="K97" s="13" t="s">
        <v>25</v>
      </c>
      <c r="L97" s="9">
        <v>1198</v>
      </c>
      <c r="M97" s="9">
        <v>51</v>
      </c>
      <c r="N97" s="9">
        <v>1550</v>
      </c>
      <c r="O97" s="16">
        <v>10910</v>
      </c>
      <c r="P97" s="17">
        <f>O97</f>
        <v>10910</v>
      </c>
      <c r="Q97" s="18"/>
      <c r="R97" s="19">
        <f>P97+Q97</f>
        <v>10910</v>
      </c>
      <c r="S97" s="30"/>
    </row>
    <row r="98" spans="1:19" x14ac:dyDescent="0.25">
      <c r="A98" s="9">
        <f t="shared" si="8"/>
        <v>95</v>
      </c>
      <c r="B98" s="10" t="s">
        <v>500</v>
      </c>
      <c r="C98" s="11" t="s">
        <v>501</v>
      </c>
      <c r="D98" s="11" t="s">
        <v>502</v>
      </c>
      <c r="E98" s="12" t="s">
        <v>503</v>
      </c>
      <c r="F98" s="11" t="s">
        <v>21</v>
      </c>
      <c r="G98" s="11" t="s">
        <v>523</v>
      </c>
      <c r="H98" s="13" t="s">
        <v>273</v>
      </c>
      <c r="I98" s="14">
        <v>2002</v>
      </c>
      <c r="J98" s="15" t="s">
        <v>524</v>
      </c>
      <c r="K98" s="13" t="s">
        <v>25</v>
      </c>
      <c r="L98" s="9">
        <v>1397</v>
      </c>
      <c r="M98" s="9">
        <v>50</v>
      </c>
      <c r="N98" s="9">
        <v>1580</v>
      </c>
      <c r="O98" s="16">
        <v>14238.7</v>
      </c>
      <c r="P98" s="17">
        <f>S98/30.126</f>
        <v>14238.697470623381</v>
      </c>
      <c r="Q98" s="18"/>
      <c r="R98" s="19">
        <f>P98+Q98</f>
        <v>14238.697470623381</v>
      </c>
      <c r="S98" s="20">
        <v>428955</v>
      </c>
    </row>
    <row r="99" spans="1:19" x14ac:dyDescent="0.25">
      <c r="A99" s="9">
        <f t="shared" si="8"/>
        <v>96</v>
      </c>
      <c r="B99" s="40" t="s">
        <v>525</v>
      </c>
      <c r="C99" s="11" t="s">
        <v>526</v>
      </c>
      <c r="D99" s="11" t="s">
        <v>527</v>
      </c>
      <c r="E99" s="12" t="s">
        <v>528</v>
      </c>
      <c r="F99" s="11" t="s">
        <v>529</v>
      </c>
      <c r="G99" s="11" t="s">
        <v>530</v>
      </c>
      <c r="H99" s="13" t="s">
        <v>531</v>
      </c>
      <c r="I99" s="14">
        <v>2007</v>
      </c>
      <c r="J99" s="15" t="s">
        <v>532</v>
      </c>
      <c r="K99" s="13" t="s">
        <v>159</v>
      </c>
      <c r="L99" s="9">
        <v>2198</v>
      </c>
      <c r="M99" s="9">
        <v>74</v>
      </c>
      <c r="N99" s="9">
        <v>3000</v>
      </c>
      <c r="O99" s="16">
        <v>20897.8</v>
      </c>
      <c r="P99" s="17">
        <f>S99/30.126</f>
        <v>20897.795923786762</v>
      </c>
      <c r="Q99" s="18"/>
      <c r="R99" s="19">
        <f>P99+Q99</f>
        <v>20897.795923786762</v>
      </c>
      <c r="S99" s="20">
        <v>629567</v>
      </c>
    </row>
    <row r="100" spans="1:19" x14ac:dyDescent="0.25">
      <c r="A100" s="9">
        <f t="shared" si="8"/>
        <v>97</v>
      </c>
      <c r="B100" s="10" t="s">
        <v>533</v>
      </c>
      <c r="C100" s="15" t="s">
        <v>534</v>
      </c>
      <c r="D100" s="15" t="s">
        <v>535</v>
      </c>
      <c r="E100" s="12">
        <v>97442</v>
      </c>
      <c r="F100" s="15" t="s">
        <v>21</v>
      </c>
      <c r="G100" s="11" t="s">
        <v>536</v>
      </c>
      <c r="H100" s="13" t="s">
        <v>537</v>
      </c>
      <c r="I100" s="14">
        <v>2001</v>
      </c>
      <c r="J100" s="15" t="s">
        <v>538</v>
      </c>
      <c r="K100" s="13" t="s">
        <v>25</v>
      </c>
      <c r="L100" s="9">
        <v>1289</v>
      </c>
      <c r="M100" s="9">
        <v>50</v>
      </c>
      <c r="N100" s="9">
        <v>1460</v>
      </c>
      <c r="O100" s="16">
        <v>11499.7</v>
      </c>
      <c r="P100" s="17">
        <f>S100/30.126</f>
        <v>11499.701254730133</v>
      </c>
      <c r="Q100" s="18"/>
      <c r="R100" s="19">
        <f>P100+Q100</f>
        <v>11499.701254730133</v>
      </c>
      <c r="S100" s="20">
        <v>346440</v>
      </c>
    </row>
    <row r="101" spans="1:19" x14ac:dyDescent="0.25">
      <c r="A101" s="9">
        <f t="shared" si="8"/>
        <v>98</v>
      </c>
      <c r="B101" s="28" t="s">
        <v>539</v>
      </c>
      <c r="C101" s="22" t="s">
        <v>540</v>
      </c>
      <c r="D101" s="22" t="s">
        <v>541</v>
      </c>
      <c r="E101" s="29" t="s">
        <v>542</v>
      </c>
      <c r="F101" s="22" t="s">
        <v>258</v>
      </c>
      <c r="G101" s="22" t="s">
        <v>543</v>
      </c>
      <c r="H101" s="23" t="s">
        <v>544</v>
      </c>
      <c r="I101" s="24">
        <v>2007</v>
      </c>
      <c r="J101" s="25" t="s">
        <v>545</v>
      </c>
      <c r="K101" s="23" t="s">
        <v>25</v>
      </c>
      <c r="L101" s="24">
        <v>1560</v>
      </c>
      <c r="M101" s="24">
        <v>66</v>
      </c>
      <c r="N101" s="24">
        <v>1880</v>
      </c>
      <c r="O101" s="26"/>
      <c r="P101" s="17">
        <v>5700</v>
      </c>
      <c r="Q101" s="27"/>
      <c r="R101" s="27">
        <v>5700</v>
      </c>
      <c r="S101" s="22"/>
    </row>
    <row r="102" spans="1:19" x14ac:dyDescent="0.25">
      <c r="A102" s="9">
        <f t="shared" si="8"/>
        <v>99</v>
      </c>
      <c r="B102" s="50" t="s">
        <v>546</v>
      </c>
      <c r="C102" s="51" t="s">
        <v>547</v>
      </c>
      <c r="D102" s="51" t="s">
        <v>548</v>
      </c>
      <c r="E102" s="12" t="s">
        <v>549</v>
      </c>
      <c r="F102" s="11" t="s">
        <v>193</v>
      </c>
      <c r="G102" s="11" t="s">
        <v>550</v>
      </c>
      <c r="H102" s="13" t="s">
        <v>551</v>
      </c>
      <c r="I102" s="14">
        <v>2000</v>
      </c>
      <c r="J102" s="15" t="s">
        <v>552</v>
      </c>
      <c r="K102" s="13" t="s">
        <v>25</v>
      </c>
      <c r="L102" s="9">
        <v>1595</v>
      </c>
      <c r="M102" s="9">
        <v>74</v>
      </c>
      <c r="N102" s="9">
        <v>1755</v>
      </c>
      <c r="O102" s="16">
        <v>16105.69</v>
      </c>
      <c r="P102" s="17">
        <f t="shared" ref="P102:P108" si="11">S102/30.126</f>
        <v>16105.689437695013</v>
      </c>
      <c r="Q102" s="18"/>
      <c r="R102" s="19">
        <f t="shared" ref="R102:R108" si="12">P102+Q102</f>
        <v>16105.689437695013</v>
      </c>
      <c r="S102" s="20">
        <v>485200</v>
      </c>
    </row>
    <row r="103" spans="1:19" x14ac:dyDescent="0.25">
      <c r="A103" s="9">
        <f t="shared" si="8"/>
        <v>100</v>
      </c>
      <c r="B103" s="10">
        <v>37890051</v>
      </c>
      <c r="C103" s="15" t="s">
        <v>547</v>
      </c>
      <c r="D103" s="11" t="s">
        <v>541</v>
      </c>
      <c r="E103" s="12" t="s">
        <v>413</v>
      </c>
      <c r="F103" s="11" t="s">
        <v>258</v>
      </c>
      <c r="G103" s="11" t="s">
        <v>553</v>
      </c>
      <c r="H103" s="13" t="s">
        <v>554</v>
      </c>
      <c r="I103" s="14">
        <v>1992</v>
      </c>
      <c r="J103" s="15" t="s">
        <v>555</v>
      </c>
      <c r="K103" s="13" t="s">
        <v>25</v>
      </c>
      <c r="L103" s="9">
        <v>1289</v>
      </c>
      <c r="M103" s="9">
        <v>43</v>
      </c>
      <c r="N103" s="9">
        <v>1325</v>
      </c>
      <c r="O103" s="16">
        <v>5241.32</v>
      </c>
      <c r="P103" s="17">
        <f t="shared" si="11"/>
        <v>5241.3197902144329</v>
      </c>
      <c r="Q103" s="18"/>
      <c r="R103" s="19">
        <f t="shared" si="12"/>
        <v>5241.3197902144329</v>
      </c>
      <c r="S103" s="20">
        <v>157900</v>
      </c>
    </row>
    <row r="104" spans="1:19" x14ac:dyDescent="0.25">
      <c r="A104" s="9">
        <f t="shared" si="8"/>
        <v>101</v>
      </c>
      <c r="B104" s="10">
        <v>45017000</v>
      </c>
      <c r="C104" s="11" t="s">
        <v>547</v>
      </c>
      <c r="D104" s="11" t="s">
        <v>556</v>
      </c>
      <c r="E104" s="12" t="s">
        <v>557</v>
      </c>
      <c r="F104" s="11" t="s">
        <v>21</v>
      </c>
      <c r="G104" s="11" t="s">
        <v>558</v>
      </c>
      <c r="H104" s="13" t="s">
        <v>559</v>
      </c>
      <c r="I104" s="14">
        <v>2002</v>
      </c>
      <c r="J104" s="15" t="s">
        <v>560</v>
      </c>
      <c r="K104" s="13" t="s">
        <v>561</v>
      </c>
      <c r="L104" s="9">
        <v>1686</v>
      </c>
      <c r="M104" s="9">
        <v>48</v>
      </c>
      <c r="N104" s="9">
        <v>1801</v>
      </c>
      <c r="O104" s="16">
        <v>14908.92</v>
      </c>
      <c r="P104" s="17">
        <f t="shared" si="11"/>
        <v>14908.915886609573</v>
      </c>
      <c r="Q104" s="18"/>
      <c r="R104" s="19">
        <f t="shared" si="12"/>
        <v>14908.915886609573</v>
      </c>
      <c r="S104" s="20">
        <v>449146</v>
      </c>
    </row>
    <row r="105" spans="1:19" x14ac:dyDescent="0.25">
      <c r="A105" s="9">
        <f t="shared" si="8"/>
        <v>102</v>
      </c>
      <c r="B105" s="10" t="s">
        <v>562</v>
      </c>
      <c r="C105" s="11" t="s">
        <v>547</v>
      </c>
      <c r="D105" s="11" t="s">
        <v>556</v>
      </c>
      <c r="E105" s="12" t="s">
        <v>557</v>
      </c>
      <c r="F105" s="11" t="s">
        <v>21</v>
      </c>
      <c r="G105" s="11" t="s">
        <v>563</v>
      </c>
      <c r="H105" s="13" t="s">
        <v>564</v>
      </c>
      <c r="I105" s="14">
        <v>2004</v>
      </c>
      <c r="J105" s="15" t="s">
        <v>565</v>
      </c>
      <c r="K105" s="13" t="s">
        <v>25</v>
      </c>
      <c r="L105" s="9">
        <v>1328</v>
      </c>
      <c r="M105" s="9">
        <v>68.599999999999994</v>
      </c>
      <c r="N105" s="9">
        <v>1460</v>
      </c>
      <c r="O105" s="16">
        <v>13845.18</v>
      </c>
      <c r="P105" s="17">
        <f t="shared" si="11"/>
        <v>13845.183562371372</v>
      </c>
      <c r="Q105" s="18"/>
      <c r="R105" s="19">
        <f t="shared" si="12"/>
        <v>13845.183562371372</v>
      </c>
      <c r="S105" s="20">
        <v>417100</v>
      </c>
    </row>
    <row r="106" spans="1:19" x14ac:dyDescent="0.25">
      <c r="A106" s="9">
        <f t="shared" si="8"/>
        <v>103</v>
      </c>
      <c r="B106" s="10">
        <v>37890115</v>
      </c>
      <c r="C106" s="11" t="s">
        <v>547</v>
      </c>
      <c r="D106" s="11" t="s">
        <v>567</v>
      </c>
      <c r="E106" s="12" t="s">
        <v>568</v>
      </c>
      <c r="F106" s="11" t="s">
        <v>104</v>
      </c>
      <c r="G106" s="11" t="s">
        <v>569</v>
      </c>
      <c r="H106" s="13" t="s">
        <v>570</v>
      </c>
      <c r="I106" s="14">
        <v>2004</v>
      </c>
      <c r="J106" s="15" t="s">
        <v>571</v>
      </c>
      <c r="K106" s="13" t="s">
        <v>25</v>
      </c>
      <c r="L106" s="9">
        <v>1997</v>
      </c>
      <c r="M106" s="9">
        <v>66</v>
      </c>
      <c r="N106" s="9">
        <v>1900</v>
      </c>
      <c r="O106" s="16">
        <v>16596.63</v>
      </c>
      <c r="P106" s="17">
        <f t="shared" si="11"/>
        <v>16596.627497842393</v>
      </c>
      <c r="Q106" s="18"/>
      <c r="R106" s="19">
        <f t="shared" si="12"/>
        <v>16596.627497842393</v>
      </c>
      <c r="S106" s="20">
        <v>499990</v>
      </c>
    </row>
    <row r="107" spans="1:19" x14ac:dyDescent="0.25">
      <c r="A107" s="9">
        <f t="shared" si="8"/>
        <v>104</v>
      </c>
      <c r="B107" s="10" t="s">
        <v>572</v>
      </c>
      <c r="C107" s="11" t="s">
        <v>547</v>
      </c>
      <c r="D107" s="11" t="s">
        <v>573</v>
      </c>
      <c r="E107" s="12" t="s">
        <v>574</v>
      </c>
      <c r="F107" s="11" t="s">
        <v>575</v>
      </c>
      <c r="G107" s="11" t="s">
        <v>576</v>
      </c>
      <c r="H107" s="13" t="s">
        <v>251</v>
      </c>
      <c r="I107" s="14">
        <v>1998</v>
      </c>
      <c r="J107" s="15" t="s">
        <v>577</v>
      </c>
      <c r="K107" s="13" t="s">
        <v>25</v>
      </c>
      <c r="L107" s="9">
        <v>1905</v>
      </c>
      <c r="M107" s="9">
        <v>67.5</v>
      </c>
      <c r="N107" s="9">
        <v>2285</v>
      </c>
      <c r="O107" s="16">
        <v>7402.24</v>
      </c>
      <c r="P107" s="17">
        <f t="shared" si="11"/>
        <v>7402.2439089158861</v>
      </c>
      <c r="Q107" s="18"/>
      <c r="R107" s="19">
        <f t="shared" si="12"/>
        <v>7402.2439089158861</v>
      </c>
      <c r="S107" s="20">
        <v>223000</v>
      </c>
    </row>
    <row r="108" spans="1:19" x14ac:dyDescent="0.25">
      <c r="A108" s="9">
        <f t="shared" si="8"/>
        <v>105</v>
      </c>
      <c r="B108" s="10" t="s">
        <v>578</v>
      </c>
      <c r="C108" s="11" t="s">
        <v>547</v>
      </c>
      <c r="D108" s="11" t="s">
        <v>579</v>
      </c>
      <c r="E108" s="12" t="s">
        <v>31</v>
      </c>
      <c r="F108" s="11" t="s">
        <v>21</v>
      </c>
      <c r="G108" s="11" t="s">
        <v>580</v>
      </c>
      <c r="H108" s="13" t="s">
        <v>581</v>
      </c>
      <c r="I108" s="14">
        <v>2001</v>
      </c>
      <c r="J108" s="15" t="s">
        <v>582</v>
      </c>
      <c r="K108" s="13" t="s">
        <v>25</v>
      </c>
      <c r="L108" s="9" t="s">
        <v>583</v>
      </c>
      <c r="M108" s="9">
        <v>55</v>
      </c>
      <c r="N108" s="9">
        <v>1610</v>
      </c>
      <c r="O108" s="16">
        <v>14787.89</v>
      </c>
      <c r="P108" s="17">
        <f t="shared" si="11"/>
        <v>14787.890858394741</v>
      </c>
      <c r="Q108" s="18"/>
      <c r="R108" s="19">
        <f t="shared" si="12"/>
        <v>14787.890858394741</v>
      </c>
      <c r="S108" s="20">
        <v>445500</v>
      </c>
    </row>
    <row r="109" spans="1:19" x14ac:dyDescent="0.25">
      <c r="A109" s="9">
        <f t="shared" si="8"/>
        <v>106</v>
      </c>
      <c r="B109" s="10" t="s">
        <v>566</v>
      </c>
      <c r="C109" s="11" t="s">
        <v>547</v>
      </c>
      <c r="D109" s="11" t="s">
        <v>567</v>
      </c>
      <c r="E109" s="12">
        <v>96001</v>
      </c>
      <c r="F109" s="11" t="s">
        <v>104</v>
      </c>
      <c r="G109" s="11" t="s">
        <v>584</v>
      </c>
      <c r="H109" s="13" t="s">
        <v>585</v>
      </c>
      <c r="I109" s="14">
        <v>2005</v>
      </c>
      <c r="J109" s="15" t="s">
        <v>586</v>
      </c>
      <c r="K109" s="13" t="s">
        <v>25</v>
      </c>
      <c r="L109" s="9">
        <v>1587</v>
      </c>
      <c r="M109" s="9">
        <v>80</v>
      </c>
      <c r="N109" s="9">
        <v>1910</v>
      </c>
      <c r="O109" s="16"/>
      <c r="P109" s="17">
        <v>23410</v>
      </c>
      <c r="Q109" s="18"/>
      <c r="R109" s="19">
        <v>23410</v>
      </c>
      <c r="S109" s="20"/>
    </row>
    <row r="110" spans="1:19" x14ac:dyDescent="0.25">
      <c r="A110" s="9">
        <f t="shared" si="8"/>
        <v>107</v>
      </c>
      <c r="B110" s="10" t="s">
        <v>566</v>
      </c>
      <c r="C110" s="11" t="s">
        <v>547</v>
      </c>
      <c r="D110" s="11" t="s">
        <v>567</v>
      </c>
      <c r="E110" s="12">
        <v>96001</v>
      </c>
      <c r="F110" s="11" t="s">
        <v>104</v>
      </c>
      <c r="G110" s="11" t="s">
        <v>587</v>
      </c>
      <c r="H110" s="13" t="s">
        <v>588</v>
      </c>
      <c r="I110" s="14">
        <v>2005</v>
      </c>
      <c r="J110" s="15" t="s">
        <v>589</v>
      </c>
      <c r="K110" s="13" t="s">
        <v>25</v>
      </c>
      <c r="L110" s="9">
        <v>1248</v>
      </c>
      <c r="M110" s="9">
        <v>51</v>
      </c>
      <c r="N110" s="9">
        <v>2105</v>
      </c>
      <c r="O110" s="16">
        <v>13469.76</v>
      </c>
      <c r="P110" s="17">
        <f t="shared" ref="P110:P115" si="13">O110</f>
        <v>13469.76</v>
      </c>
      <c r="Q110" s="18"/>
      <c r="R110" s="19">
        <f t="shared" ref="R110:R115" si="14">P110+Q110</f>
        <v>13469.76</v>
      </c>
      <c r="S110" s="20"/>
    </row>
    <row r="111" spans="1:19" x14ac:dyDescent="0.25">
      <c r="A111" s="9">
        <f t="shared" si="8"/>
        <v>108</v>
      </c>
      <c r="B111" s="10" t="s">
        <v>578</v>
      </c>
      <c r="C111" s="11" t="s">
        <v>547</v>
      </c>
      <c r="D111" s="11" t="s">
        <v>579</v>
      </c>
      <c r="E111" s="12" t="s">
        <v>270</v>
      </c>
      <c r="F111" s="11" t="s">
        <v>21</v>
      </c>
      <c r="G111" s="11" t="s">
        <v>590</v>
      </c>
      <c r="H111" s="13" t="s">
        <v>396</v>
      </c>
      <c r="I111" s="14">
        <v>2006</v>
      </c>
      <c r="J111" s="15" t="s">
        <v>591</v>
      </c>
      <c r="K111" s="13" t="s">
        <v>25</v>
      </c>
      <c r="L111" s="9">
        <v>1598</v>
      </c>
      <c r="M111" s="9">
        <v>77</v>
      </c>
      <c r="N111" s="9">
        <v>1690</v>
      </c>
      <c r="O111" s="16">
        <v>17921.400000000001</v>
      </c>
      <c r="P111" s="17">
        <f t="shared" si="13"/>
        <v>17921.400000000001</v>
      </c>
      <c r="Q111" s="18"/>
      <c r="R111" s="19">
        <f t="shared" si="14"/>
        <v>17921.400000000001</v>
      </c>
      <c r="S111" s="20"/>
    </row>
    <row r="112" spans="1:19" x14ac:dyDescent="0.25">
      <c r="A112" s="9">
        <f t="shared" si="8"/>
        <v>109</v>
      </c>
      <c r="B112" s="10" t="s">
        <v>592</v>
      </c>
      <c r="C112" s="11" t="s">
        <v>547</v>
      </c>
      <c r="D112" s="11" t="s">
        <v>593</v>
      </c>
      <c r="E112" s="12" t="s">
        <v>594</v>
      </c>
      <c r="F112" s="11" t="s">
        <v>595</v>
      </c>
      <c r="G112" s="11" t="s">
        <v>596</v>
      </c>
      <c r="H112" s="13" t="s">
        <v>597</v>
      </c>
      <c r="I112" s="14">
        <v>2009</v>
      </c>
      <c r="J112" s="15" t="s">
        <v>598</v>
      </c>
      <c r="K112" s="13" t="s">
        <v>25</v>
      </c>
      <c r="L112" s="9">
        <v>1560</v>
      </c>
      <c r="M112" s="9">
        <v>55.2</v>
      </c>
      <c r="N112" s="9">
        <v>1880</v>
      </c>
      <c r="O112" s="16">
        <v>16312.27</v>
      </c>
      <c r="P112" s="17">
        <f t="shared" si="13"/>
        <v>16312.27</v>
      </c>
      <c r="Q112" s="18"/>
      <c r="R112" s="19">
        <f t="shared" si="14"/>
        <v>16312.27</v>
      </c>
      <c r="S112" s="20"/>
    </row>
    <row r="113" spans="1:19" x14ac:dyDescent="0.25">
      <c r="A113" s="9">
        <f t="shared" si="8"/>
        <v>110</v>
      </c>
      <c r="B113" s="10" t="s">
        <v>562</v>
      </c>
      <c r="C113" s="11" t="s">
        <v>547</v>
      </c>
      <c r="D113" s="11" t="s">
        <v>556</v>
      </c>
      <c r="E113" s="12" t="s">
        <v>599</v>
      </c>
      <c r="F113" s="11" t="s">
        <v>600</v>
      </c>
      <c r="G113" s="11" t="s">
        <v>601</v>
      </c>
      <c r="H113" s="13" t="s">
        <v>83</v>
      </c>
      <c r="I113" s="14">
        <v>2009</v>
      </c>
      <c r="J113" s="15" t="s">
        <v>602</v>
      </c>
      <c r="K113" s="13" t="s">
        <v>25</v>
      </c>
      <c r="L113" s="9">
        <v>1396</v>
      </c>
      <c r="M113" s="9">
        <v>77.2</v>
      </c>
      <c r="N113" s="9">
        <v>1820</v>
      </c>
      <c r="O113" s="16">
        <v>14499</v>
      </c>
      <c r="P113" s="17">
        <f t="shared" si="13"/>
        <v>14499</v>
      </c>
      <c r="Q113" s="18"/>
      <c r="R113" s="19">
        <f t="shared" si="14"/>
        <v>14499</v>
      </c>
      <c r="S113" s="20"/>
    </row>
    <row r="114" spans="1:19" x14ac:dyDescent="0.25">
      <c r="A114" s="9">
        <f t="shared" si="8"/>
        <v>111</v>
      </c>
      <c r="B114" s="10" t="s">
        <v>562</v>
      </c>
      <c r="C114" s="11" t="s">
        <v>547</v>
      </c>
      <c r="D114" s="11" t="s">
        <v>556</v>
      </c>
      <c r="E114" s="12" t="s">
        <v>599</v>
      </c>
      <c r="F114" s="11" t="s">
        <v>600</v>
      </c>
      <c r="G114" s="11" t="s">
        <v>603</v>
      </c>
      <c r="H114" s="13" t="s">
        <v>604</v>
      </c>
      <c r="I114" s="14">
        <v>2009</v>
      </c>
      <c r="J114" s="15" t="s">
        <v>605</v>
      </c>
      <c r="K114" s="13" t="s">
        <v>25</v>
      </c>
      <c r="L114" s="9"/>
      <c r="M114" s="9"/>
      <c r="N114" s="9">
        <v>750</v>
      </c>
      <c r="O114" s="16">
        <v>2463.3000000000002</v>
      </c>
      <c r="P114" s="17">
        <f t="shared" si="13"/>
        <v>2463.3000000000002</v>
      </c>
      <c r="Q114" s="18"/>
      <c r="R114" s="19">
        <f t="shared" si="14"/>
        <v>2463.3000000000002</v>
      </c>
      <c r="S114" s="20"/>
    </row>
    <row r="115" spans="1:19" x14ac:dyDescent="0.25">
      <c r="A115" s="9">
        <f t="shared" si="8"/>
        <v>112</v>
      </c>
      <c r="B115" s="10" t="s">
        <v>562</v>
      </c>
      <c r="C115" s="11" t="s">
        <v>547</v>
      </c>
      <c r="D115" s="11" t="s">
        <v>556</v>
      </c>
      <c r="E115" s="12" t="s">
        <v>557</v>
      </c>
      <c r="F115" s="11" t="s">
        <v>21</v>
      </c>
      <c r="G115" s="11" t="s">
        <v>606</v>
      </c>
      <c r="H115" s="13" t="s">
        <v>607</v>
      </c>
      <c r="I115" s="14">
        <v>2010</v>
      </c>
      <c r="J115" s="15" t="s">
        <v>608</v>
      </c>
      <c r="K115" s="13" t="s">
        <v>25</v>
      </c>
      <c r="L115" s="9">
        <v>2198</v>
      </c>
      <c r="M115" s="9">
        <v>74</v>
      </c>
      <c r="N115" s="9">
        <v>3000</v>
      </c>
      <c r="O115" s="16">
        <v>17920</v>
      </c>
      <c r="P115" s="17">
        <f t="shared" si="13"/>
        <v>17920</v>
      </c>
      <c r="Q115" s="18"/>
      <c r="R115" s="19">
        <f t="shared" si="14"/>
        <v>17920</v>
      </c>
      <c r="S115" s="20"/>
    </row>
    <row r="116" spans="1:19" x14ac:dyDescent="0.25">
      <c r="A116" s="9">
        <f t="shared" si="8"/>
        <v>113</v>
      </c>
      <c r="B116" s="28" t="s">
        <v>592</v>
      </c>
      <c r="C116" s="22" t="s">
        <v>547</v>
      </c>
      <c r="D116" s="22" t="s">
        <v>593</v>
      </c>
      <c r="E116" s="29" t="s">
        <v>609</v>
      </c>
      <c r="F116" s="22" t="s">
        <v>595</v>
      </c>
      <c r="G116" s="22" t="s">
        <v>610</v>
      </c>
      <c r="H116" s="23" t="s">
        <v>611</v>
      </c>
      <c r="I116" s="24">
        <v>2011</v>
      </c>
      <c r="J116" s="25" t="s">
        <v>612</v>
      </c>
      <c r="K116" s="23" t="s">
        <v>25</v>
      </c>
      <c r="L116" s="24">
        <v>1368</v>
      </c>
      <c r="M116" s="24">
        <v>57</v>
      </c>
      <c r="N116" s="24">
        <v>1645</v>
      </c>
      <c r="O116" s="26">
        <v>12150</v>
      </c>
      <c r="P116" s="52">
        <v>12150</v>
      </c>
      <c r="Q116" s="52">
        <v>35880</v>
      </c>
      <c r="R116" s="53">
        <v>12150</v>
      </c>
      <c r="S116" s="39"/>
    </row>
    <row r="117" spans="1:19" x14ac:dyDescent="0.25">
      <c r="A117" s="9">
        <f t="shared" si="8"/>
        <v>114</v>
      </c>
      <c r="B117" s="28" t="s">
        <v>613</v>
      </c>
      <c r="C117" s="22" t="s">
        <v>547</v>
      </c>
      <c r="D117" s="22" t="s">
        <v>80</v>
      </c>
      <c r="E117" s="29" t="s">
        <v>81</v>
      </c>
      <c r="F117" s="22" t="s">
        <v>21</v>
      </c>
      <c r="G117" s="22" t="s">
        <v>614</v>
      </c>
      <c r="H117" s="23" t="s">
        <v>615</v>
      </c>
      <c r="I117" s="24">
        <v>2003</v>
      </c>
      <c r="J117" s="25" t="s">
        <v>616</v>
      </c>
      <c r="K117" s="23" t="s">
        <v>25</v>
      </c>
      <c r="L117" s="24">
        <v>1796</v>
      </c>
      <c r="M117" s="24">
        <v>90</v>
      </c>
      <c r="N117" s="24">
        <v>1870</v>
      </c>
      <c r="O117" s="26"/>
      <c r="P117" s="17">
        <v>26760</v>
      </c>
      <c r="Q117" s="27" t="e">
        <f>#REF!/30.126</f>
        <v>#REF!</v>
      </c>
      <c r="R117" s="27">
        <v>26760</v>
      </c>
      <c r="S117" s="22"/>
    </row>
    <row r="118" spans="1:19" x14ac:dyDescent="0.25">
      <c r="A118" s="9">
        <f t="shared" si="8"/>
        <v>115</v>
      </c>
      <c r="B118" s="28" t="s">
        <v>572</v>
      </c>
      <c r="C118" s="22" t="s">
        <v>547</v>
      </c>
      <c r="D118" s="22" t="s">
        <v>573</v>
      </c>
      <c r="E118" s="29" t="s">
        <v>574</v>
      </c>
      <c r="F118" s="22" t="s">
        <v>575</v>
      </c>
      <c r="G118" s="22" t="s">
        <v>617</v>
      </c>
      <c r="H118" s="23" t="s">
        <v>618</v>
      </c>
      <c r="I118" s="24">
        <v>2007</v>
      </c>
      <c r="J118" s="25" t="s">
        <v>619</v>
      </c>
      <c r="K118" s="23" t="s">
        <v>25</v>
      </c>
      <c r="L118" s="24">
        <v>1753</v>
      </c>
      <c r="M118" s="24">
        <v>85</v>
      </c>
      <c r="N118" s="24">
        <v>1950</v>
      </c>
      <c r="O118" s="26"/>
      <c r="P118" s="17">
        <v>21180</v>
      </c>
      <c r="Q118" s="18"/>
      <c r="R118" s="19">
        <f>P118+Q118</f>
        <v>21180</v>
      </c>
      <c r="S118" s="20">
        <v>409200</v>
      </c>
    </row>
    <row r="119" spans="1:19" x14ac:dyDescent="0.25">
      <c r="A119" s="9">
        <f t="shared" si="8"/>
        <v>116</v>
      </c>
      <c r="B119" s="28" t="s">
        <v>578</v>
      </c>
      <c r="C119" s="22" t="s">
        <v>547</v>
      </c>
      <c r="D119" s="22" t="s">
        <v>620</v>
      </c>
      <c r="E119" s="29" t="s">
        <v>621</v>
      </c>
      <c r="F119" s="22" t="s">
        <v>21</v>
      </c>
      <c r="G119" s="54" t="s">
        <v>622</v>
      </c>
      <c r="H119" s="23" t="s">
        <v>623</v>
      </c>
      <c r="I119" s="24">
        <v>2012</v>
      </c>
      <c r="J119" s="25" t="s">
        <v>624</v>
      </c>
      <c r="K119" s="23" t="s">
        <v>25</v>
      </c>
      <c r="L119" s="24">
        <v>1598</v>
      </c>
      <c r="M119" s="24">
        <v>77</v>
      </c>
      <c r="N119" s="24">
        <v>1830</v>
      </c>
      <c r="O119" s="26"/>
      <c r="P119" s="17">
        <v>18535.02</v>
      </c>
      <c r="Q119" s="18"/>
      <c r="R119" s="19">
        <f>P119+Q119</f>
        <v>18535.02</v>
      </c>
      <c r="S119" s="20">
        <v>409200</v>
      </c>
    </row>
    <row r="120" spans="1:19" x14ac:dyDescent="0.25">
      <c r="A120" s="9">
        <f t="shared" si="8"/>
        <v>117</v>
      </c>
      <c r="B120" s="10">
        <v>894818</v>
      </c>
      <c r="C120" s="15" t="s">
        <v>625</v>
      </c>
      <c r="D120" s="11" t="s">
        <v>626</v>
      </c>
      <c r="E120" s="12" t="s">
        <v>235</v>
      </c>
      <c r="F120" s="11" t="s">
        <v>236</v>
      </c>
      <c r="G120" s="11" t="s">
        <v>627</v>
      </c>
      <c r="H120" s="13" t="s">
        <v>83</v>
      </c>
      <c r="I120" s="14">
        <v>2014</v>
      </c>
      <c r="J120" s="15" t="s">
        <v>628</v>
      </c>
      <c r="K120" s="13" t="s">
        <v>629</v>
      </c>
      <c r="L120" s="9">
        <v>1396</v>
      </c>
      <c r="M120" s="9">
        <v>73</v>
      </c>
      <c r="N120" s="9"/>
      <c r="O120" s="16"/>
      <c r="P120" s="17">
        <v>11999.9</v>
      </c>
      <c r="Q120" s="18"/>
      <c r="R120" s="19">
        <v>11999.9</v>
      </c>
      <c r="S120" s="20"/>
    </row>
    <row r="121" spans="1:19" x14ac:dyDescent="0.25">
      <c r="A121" s="9">
        <f t="shared" si="8"/>
        <v>118</v>
      </c>
      <c r="B121" s="10" t="s">
        <v>630</v>
      </c>
      <c r="C121" s="11" t="s">
        <v>631</v>
      </c>
      <c r="D121" s="11" t="s">
        <v>632</v>
      </c>
      <c r="E121" s="12" t="s">
        <v>633</v>
      </c>
      <c r="F121" s="11" t="s">
        <v>104</v>
      </c>
      <c r="G121" s="11" t="s">
        <v>634</v>
      </c>
      <c r="H121" s="13" t="s">
        <v>635</v>
      </c>
      <c r="I121" s="14">
        <v>2003</v>
      </c>
      <c r="J121" s="15" t="s">
        <v>636</v>
      </c>
      <c r="K121" s="13" t="s">
        <v>25</v>
      </c>
      <c r="L121" s="9">
        <v>1198</v>
      </c>
      <c r="M121" s="9">
        <v>47</v>
      </c>
      <c r="N121" s="9">
        <v>1605</v>
      </c>
      <c r="O121" s="16">
        <v>13011.68</v>
      </c>
      <c r="P121" s="17">
        <f>S121/30.126</f>
        <v>13011.684259443669</v>
      </c>
      <c r="Q121" s="18"/>
      <c r="R121" s="19">
        <f>P121+Q121</f>
        <v>13011.684259443669</v>
      </c>
      <c r="S121" s="30">
        <v>391990</v>
      </c>
    </row>
    <row r="122" spans="1:19" x14ac:dyDescent="0.25">
      <c r="A122" s="9">
        <f t="shared" si="8"/>
        <v>119</v>
      </c>
      <c r="B122" s="10" t="s">
        <v>637</v>
      </c>
      <c r="C122" s="11" t="s">
        <v>638</v>
      </c>
      <c r="D122" s="11" t="s">
        <v>639</v>
      </c>
      <c r="E122" s="12" t="s">
        <v>640</v>
      </c>
      <c r="F122" s="11" t="s">
        <v>302</v>
      </c>
      <c r="G122" s="11" t="s">
        <v>641</v>
      </c>
      <c r="H122" s="13" t="s">
        <v>642</v>
      </c>
      <c r="I122" s="14">
        <v>2001</v>
      </c>
      <c r="J122" s="15" t="s">
        <v>643</v>
      </c>
      <c r="K122" s="13" t="s">
        <v>25</v>
      </c>
      <c r="L122" s="9">
        <v>1397</v>
      </c>
      <c r="M122" s="9">
        <v>50</v>
      </c>
      <c r="N122" s="9">
        <v>1615</v>
      </c>
      <c r="O122" s="16">
        <v>12062.67</v>
      </c>
      <c r="P122" s="17">
        <f>O122</f>
        <v>12062.67</v>
      </c>
      <c r="Q122" s="18"/>
      <c r="R122" s="19">
        <f>P122+Q122</f>
        <v>12062.67</v>
      </c>
      <c r="S122" s="20"/>
    </row>
    <row r="123" spans="1:19" x14ac:dyDescent="0.25">
      <c r="A123" s="9">
        <f t="shared" si="8"/>
        <v>120</v>
      </c>
      <c r="B123" s="10" t="s">
        <v>637</v>
      </c>
      <c r="C123" s="11" t="s">
        <v>638</v>
      </c>
      <c r="D123" s="11" t="s">
        <v>639</v>
      </c>
      <c r="E123" s="12" t="s">
        <v>644</v>
      </c>
      <c r="F123" s="11" t="s">
        <v>302</v>
      </c>
      <c r="G123" s="22" t="s">
        <v>645</v>
      </c>
      <c r="H123" s="23" t="s">
        <v>646</v>
      </c>
      <c r="I123" s="24">
        <v>2011</v>
      </c>
      <c r="J123" s="25" t="s">
        <v>647</v>
      </c>
      <c r="K123" s="23" t="s">
        <v>25</v>
      </c>
      <c r="L123" s="24">
        <v>2477</v>
      </c>
      <c r="M123" s="24">
        <v>100</v>
      </c>
      <c r="N123" s="24">
        <v>2850</v>
      </c>
      <c r="O123" s="26"/>
      <c r="P123" s="17">
        <v>28200</v>
      </c>
      <c r="Q123" s="27"/>
      <c r="R123" s="27">
        <v>28200</v>
      </c>
      <c r="S123" s="22"/>
    </row>
    <row r="124" spans="1:19" x14ac:dyDescent="0.25">
      <c r="A124" s="9">
        <f t="shared" si="8"/>
        <v>121</v>
      </c>
      <c r="B124" s="10">
        <v>162710</v>
      </c>
      <c r="C124" s="11" t="s">
        <v>638</v>
      </c>
      <c r="D124" s="11" t="s">
        <v>639</v>
      </c>
      <c r="E124" s="12" t="s">
        <v>301</v>
      </c>
      <c r="F124" s="11" t="s">
        <v>302</v>
      </c>
      <c r="G124" s="11" t="s">
        <v>648</v>
      </c>
      <c r="H124" s="13" t="s">
        <v>206</v>
      </c>
      <c r="I124" s="14">
        <v>2005</v>
      </c>
      <c r="J124" s="15" t="s">
        <v>649</v>
      </c>
      <c r="K124" s="13" t="s">
        <v>25</v>
      </c>
      <c r="L124" s="9">
        <v>1870</v>
      </c>
      <c r="M124" s="9">
        <v>74</v>
      </c>
      <c r="N124" s="9"/>
      <c r="O124" s="16"/>
      <c r="P124" s="17">
        <v>29910</v>
      </c>
      <c r="Q124" s="18"/>
      <c r="R124" s="19">
        <v>29910</v>
      </c>
      <c r="S124" s="20"/>
    </row>
    <row r="125" spans="1:19" x14ac:dyDescent="0.25">
      <c r="A125" s="9">
        <f t="shared" si="8"/>
        <v>122</v>
      </c>
      <c r="B125" s="10">
        <v>162710</v>
      </c>
      <c r="C125" s="11" t="s">
        <v>638</v>
      </c>
      <c r="D125" s="11" t="s">
        <v>639</v>
      </c>
      <c r="E125" s="12" t="s">
        <v>301</v>
      </c>
      <c r="F125" s="11" t="s">
        <v>302</v>
      </c>
      <c r="G125" s="11" t="s">
        <v>650</v>
      </c>
      <c r="H125" s="13" t="s">
        <v>651</v>
      </c>
      <c r="I125" s="14">
        <v>2001</v>
      </c>
      <c r="J125" s="15" t="s">
        <v>652</v>
      </c>
      <c r="K125" s="13" t="s">
        <v>25</v>
      </c>
      <c r="L125" s="9">
        <v>1390</v>
      </c>
      <c r="M125" s="9">
        <v>72</v>
      </c>
      <c r="N125" s="9"/>
      <c r="O125" s="16"/>
      <c r="P125" s="17">
        <v>11490</v>
      </c>
      <c r="Q125" s="18"/>
      <c r="R125" s="19">
        <v>11490</v>
      </c>
      <c r="S125" s="20"/>
    </row>
    <row r="126" spans="1:19" x14ac:dyDescent="0.25">
      <c r="A126" s="9">
        <f t="shared" si="8"/>
        <v>123</v>
      </c>
      <c r="B126" s="10">
        <v>37890085</v>
      </c>
      <c r="C126" s="11" t="s">
        <v>653</v>
      </c>
      <c r="D126" s="11" t="s">
        <v>654</v>
      </c>
      <c r="E126" s="12" t="s">
        <v>248</v>
      </c>
      <c r="F126" s="11" t="s">
        <v>313</v>
      </c>
      <c r="G126" s="11" t="s">
        <v>655</v>
      </c>
      <c r="H126" s="13" t="s">
        <v>656</v>
      </c>
      <c r="I126" s="14">
        <v>2002</v>
      </c>
      <c r="J126" s="15" t="s">
        <v>657</v>
      </c>
      <c r="K126" s="13" t="s">
        <v>25</v>
      </c>
      <c r="L126" s="9">
        <v>1397</v>
      </c>
      <c r="M126" s="9">
        <v>50</v>
      </c>
      <c r="N126" s="9">
        <v>1615</v>
      </c>
      <c r="O126" s="16">
        <v>12442.18</v>
      </c>
      <c r="P126" s="17">
        <f>S126/30.126</f>
        <v>12442.176193321384</v>
      </c>
      <c r="Q126" s="18"/>
      <c r="R126" s="19">
        <f>P126+Q126</f>
        <v>12442.176193321384</v>
      </c>
      <c r="S126" s="20">
        <v>374833</v>
      </c>
    </row>
    <row r="127" spans="1:19" x14ac:dyDescent="0.25">
      <c r="A127" s="9">
        <f t="shared" si="8"/>
        <v>124</v>
      </c>
      <c r="B127" s="10">
        <v>37890085</v>
      </c>
      <c r="C127" s="11" t="s">
        <v>653</v>
      </c>
      <c r="D127" s="11" t="s">
        <v>654</v>
      </c>
      <c r="E127" s="12" t="s">
        <v>248</v>
      </c>
      <c r="F127" s="11" t="s">
        <v>313</v>
      </c>
      <c r="G127" s="11" t="s">
        <v>658</v>
      </c>
      <c r="H127" s="13" t="s">
        <v>659</v>
      </c>
      <c r="I127" s="14">
        <v>2006</v>
      </c>
      <c r="J127" s="15" t="s">
        <v>660</v>
      </c>
      <c r="K127" s="13" t="s">
        <v>25</v>
      </c>
      <c r="L127" s="9">
        <v>1390</v>
      </c>
      <c r="M127" s="9">
        <v>55</v>
      </c>
      <c r="N127" s="9">
        <v>1342</v>
      </c>
      <c r="O127" s="16">
        <v>16895.7</v>
      </c>
      <c r="P127" s="17">
        <f>S127/30.126</f>
        <v>16895.704706897697</v>
      </c>
      <c r="Q127" s="18"/>
      <c r="R127" s="19">
        <f>P127+Q127</f>
        <v>16895.704706897697</v>
      </c>
      <c r="S127" s="20">
        <v>509000</v>
      </c>
    </row>
    <row r="128" spans="1:19" x14ac:dyDescent="0.25">
      <c r="A128" s="9">
        <f t="shared" si="8"/>
        <v>125</v>
      </c>
      <c r="B128" s="10" t="s">
        <v>661</v>
      </c>
      <c r="C128" s="11" t="s">
        <v>653</v>
      </c>
      <c r="D128" s="11" t="s">
        <v>662</v>
      </c>
      <c r="E128" s="12" t="s">
        <v>663</v>
      </c>
      <c r="F128" s="11" t="s">
        <v>89</v>
      </c>
      <c r="G128" s="11" t="s">
        <v>664</v>
      </c>
      <c r="H128" s="13" t="s">
        <v>581</v>
      </c>
      <c r="I128" s="14">
        <v>2004</v>
      </c>
      <c r="J128" s="15" t="s">
        <v>665</v>
      </c>
      <c r="K128" s="13" t="s">
        <v>25</v>
      </c>
      <c r="L128" s="9">
        <v>1198</v>
      </c>
      <c r="M128" s="9">
        <v>47</v>
      </c>
      <c r="N128" s="9">
        <v>1605</v>
      </c>
      <c r="O128" s="16">
        <v>12054.04</v>
      </c>
      <c r="P128" s="17">
        <f>S128/30.126</f>
        <v>12054.039699926972</v>
      </c>
      <c r="Q128" s="18"/>
      <c r="R128" s="19">
        <f>P128+Q128</f>
        <v>12054.039699926972</v>
      </c>
      <c r="S128" s="20">
        <v>363140</v>
      </c>
    </row>
    <row r="129" spans="1:19" x14ac:dyDescent="0.25">
      <c r="A129" s="9">
        <f t="shared" si="8"/>
        <v>126</v>
      </c>
      <c r="B129" s="28" t="s">
        <v>666</v>
      </c>
      <c r="C129" s="22" t="s">
        <v>653</v>
      </c>
      <c r="D129" s="22" t="s">
        <v>667</v>
      </c>
      <c r="E129" s="29" t="s">
        <v>127</v>
      </c>
      <c r="F129" s="22" t="s">
        <v>96</v>
      </c>
      <c r="G129" s="22" t="s">
        <v>668</v>
      </c>
      <c r="H129" s="23" t="s">
        <v>51</v>
      </c>
      <c r="I129" s="24">
        <v>2011</v>
      </c>
      <c r="J129" s="25" t="s">
        <v>669</v>
      </c>
      <c r="K129" s="23" t="s">
        <v>25</v>
      </c>
      <c r="L129" s="24">
        <v>1595</v>
      </c>
      <c r="M129" s="24">
        <v>75</v>
      </c>
      <c r="N129" s="24">
        <v>1870</v>
      </c>
      <c r="O129" s="26"/>
      <c r="P129" s="17">
        <v>13246</v>
      </c>
      <c r="Q129" s="27"/>
      <c r="R129" s="27">
        <v>13246</v>
      </c>
      <c r="S129" s="22"/>
    </row>
    <row r="130" spans="1:19" x14ac:dyDescent="0.25">
      <c r="A130" s="9">
        <f t="shared" si="8"/>
        <v>127</v>
      </c>
      <c r="B130" s="10">
        <v>37890115</v>
      </c>
      <c r="C130" s="11" t="s">
        <v>653</v>
      </c>
      <c r="D130" s="11" t="s">
        <v>567</v>
      </c>
      <c r="E130" s="12" t="s">
        <v>568</v>
      </c>
      <c r="F130" s="11" t="s">
        <v>104</v>
      </c>
      <c r="G130" s="11" t="s">
        <v>670</v>
      </c>
      <c r="H130" s="13" t="s">
        <v>106</v>
      </c>
      <c r="I130" s="14">
        <v>2011</v>
      </c>
      <c r="J130" s="15" t="s">
        <v>671</v>
      </c>
      <c r="K130" s="13" t="s">
        <v>159</v>
      </c>
      <c r="L130" s="9">
        <v>1560</v>
      </c>
      <c r="M130" s="9">
        <v>66.2</v>
      </c>
      <c r="N130" s="9">
        <v>1900</v>
      </c>
      <c r="O130" s="16">
        <v>16596.63</v>
      </c>
      <c r="P130" s="17">
        <v>20190</v>
      </c>
      <c r="Q130" s="18"/>
      <c r="R130" s="19">
        <f>P130+Q130</f>
        <v>20190</v>
      </c>
      <c r="S130" s="20">
        <v>499990</v>
      </c>
    </row>
    <row r="131" spans="1:19" x14ac:dyDescent="0.25">
      <c r="A131" s="9">
        <f t="shared" si="8"/>
        <v>128</v>
      </c>
      <c r="B131" s="10">
        <v>37890115</v>
      </c>
      <c r="C131" s="11" t="s">
        <v>653</v>
      </c>
      <c r="D131" s="11" t="s">
        <v>567</v>
      </c>
      <c r="E131" s="12" t="s">
        <v>568</v>
      </c>
      <c r="F131" s="11" t="s">
        <v>104</v>
      </c>
      <c r="G131" s="11" t="s">
        <v>672</v>
      </c>
      <c r="H131" s="13" t="s">
        <v>597</v>
      </c>
      <c r="I131" s="14">
        <v>2011</v>
      </c>
      <c r="J131" s="15" t="s">
        <v>673</v>
      </c>
      <c r="K131" s="13" t="s">
        <v>25</v>
      </c>
      <c r="L131" s="9"/>
      <c r="M131" s="9"/>
      <c r="N131" s="9"/>
      <c r="O131" s="16"/>
      <c r="P131" s="17">
        <v>20824</v>
      </c>
      <c r="Q131" s="18"/>
      <c r="R131" s="19">
        <v>20824</v>
      </c>
      <c r="S131" s="20"/>
    </row>
    <row r="132" spans="1:19" x14ac:dyDescent="0.25">
      <c r="A132" s="9">
        <f t="shared" si="8"/>
        <v>129</v>
      </c>
      <c r="B132" s="10">
        <v>37890115</v>
      </c>
      <c r="C132" s="11" t="s">
        <v>653</v>
      </c>
      <c r="D132" s="11" t="s">
        <v>567</v>
      </c>
      <c r="E132" s="12" t="s">
        <v>568</v>
      </c>
      <c r="F132" s="11" t="s">
        <v>104</v>
      </c>
      <c r="G132" s="11" t="s">
        <v>674</v>
      </c>
      <c r="H132" s="13" t="s">
        <v>607</v>
      </c>
      <c r="I132" s="14">
        <v>2011</v>
      </c>
      <c r="J132" s="15" t="s">
        <v>675</v>
      </c>
      <c r="K132" s="13" t="s">
        <v>25</v>
      </c>
      <c r="L132" s="9">
        <v>2198</v>
      </c>
      <c r="M132" s="9">
        <v>88</v>
      </c>
      <c r="N132" s="9"/>
      <c r="O132" s="16"/>
      <c r="P132" s="17">
        <v>24050</v>
      </c>
      <c r="Q132" s="18"/>
      <c r="R132" s="19">
        <v>24050</v>
      </c>
      <c r="S132" s="20"/>
    </row>
    <row r="133" spans="1:19" x14ac:dyDescent="0.25">
      <c r="A133" s="9">
        <f t="shared" si="8"/>
        <v>130</v>
      </c>
      <c r="B133" s="10" t="s">
        <v>676</v>
      </c>
      <c r="C133" s="11" t="s">
        <v>677</v>
      </c>
      <c r="D133" s="11" t="s">
        <v>678</v>
      </c>
      <c r="E133" s="12" t="s">
        <v>679</v>
      </c>
      <c r="F133" s="11" t="s">
        <v>680</v>
      </c>
      <c r="G133" s="11" t="s">
        <v>681</v>
      </c>
      <c r="H133" s="13" t="s">
        <v>442</v>
      </c>
      <c r="I133" s="14">
        <v>2006</v>
      </c>
      <c r="J133" s="15" t="s">
        <v>682</v>
      </c>
      <c r="K133" s="13" t="s">
        <v>25</v>
      </c>
      <c r="L133" s="9">
        <v>1198</v>
      </c>
      <c r="M133" s="9">
        <v>40</v>
      </c>
      <c r="N133" s="9">
        <v>1560</v>
      </c>
      <c r="O133" s="16">
        <v>11452</v>
      </c>
      <c r="P133" s="17">
        <f>O133</f>
        <v>11452</v>
      </c>
      <c r="Q133" s="18"/>
      <c r="R133" s="19">
        <f t="shared" ref="R133:R143" si="15">P133+Q133</f>
        <v>11452</v>
      </c>
      <c r="S133" s="20"/>
    </row>
    <row r="134" spans="1:19" x14ac:dyDescent="0.25">
      <c r="A134" s="9">
        <f t="shared" ref="A134:A197" si="16">A133+1</f>
        <v>131</v>
      </c>
      <c r="B134" s="10" t="s">
        <v>494</v>
      </c>
      <c r="C134" s="15" t="s">
        <v>683</v>
      </c>
      <c r="D134" s="11" t="s">
        <v>496</v>
      </c>
      <c r="E134" s="12" t="s">
        <v>469</v>
      </c>
      <c r="F134" s="11" t="s">
        <v>193</v>
      </c>
      <c r="G134" s="11" t="s">
        <v>684</v>
      </c>
      <c r="H134" s="13" t="s">
        <v>685</v>
      </c>
      <c r="I134" s="14">
        <v>1999</v>
      </c>
      <c r="J134" s="15" t="s">
        <v>686</v>
      </c>
      <c r="K134" s="13" t="s">
        <v>159</v>
      </c>
      <c r="L134" s="9">
        <v>1905</v>
      </c>
      <c r="M134" s="9">
        <v>51</v>
      </c>
      <c r="N134" s="9">
        <v>2270</v>
      </c>
      <c r="O134" s="16">
        <v>13025.29</v>
      </c>
      <c r="P134" s="17">
        <f t="shared" ref="P134:P143" si="17">S134/30.126</f>
        <v>13025.293766182034</v>
      </c>
      <c r="Q134" s="18"/>
      <c r="R134" s="19">
        <f t="shared" si="15"/>
        <v>13025.293766182034</v>
      </c>
      <c r="S134" s="20">
        <v>392400</v>
      </c>
    </row>
    <row r="135" spans="1:19" x14ac:dyDescent="0.25">
      <c r="A135" s="9">
        <f t="shared" si="16"/>
        <v>132</v>
      </c>
      <c r="B135" s="10" t="s">
        <v>494</v>
      </c>
      <c r="C135" s="15" t="s">
        <v>683</v>
      </c>
      <c r="D135" s="11" t="s">
        <v>496</v>
      </c>
      <c r="E135" s="12" t="s">
        <v>469</v>
      </c>
      <c r="F135" s="11" t="s">
        <v>193</v>
      </c>
      <c r="G135" s="11" t="s">
        <v>687</v>
      </c>
      <c r="H135" s="13" t="s">
        <v>688</v>
      </c>
      <c r="I135" s="14">
        <v>1993</v>
      </c>
      <c r="J135" s="15">
        <v>171</v>
      </c>
      <c r="K135" s="13" t="s">
        <v>689</v>
      </c>
      <c r="L135" s="9"/>
      <c r="M135" s="9"/>
      <c r="N135" s="9">
        <v>635</v>
      </c>
      <c r="O135" s="16">
        <v>497.91</v>
      </c>
      <c r="P135" s="17">
        <f t="shared" si="17"/>
        <v>497.90878311093405</v>
      </c>
      <c r="Q135" s="18"/>
      <c r="R135" s="19">
        <f t="shared" si="15"/>
        <v>497.90878311093405</v>
      </c>
      <c r="S135" s="20">
        <v>15000</v>
      </c>
    </row>
    <row r="136" spans="1:19" x14ac:dyDescent="0.25">
      <c r="A136" s="9">
        <f t="shared" si="16"/>
        <v>133</v>
      </c>
      <c r="B136" s="10" t="s">
        <v>494</v>
      </c>
      <c r="C136" s="11" t="s">
        <v>683</v>
      </c>
      <c r="D136" s="11" t="s">
        <v>496</v>
      </c>
      <c r="E136" s="12">
        <v>98401</v>
      </c>
      <c r="F136" s="11" t="s">
        <v>193</v>
      </c>
      <c r="G136" s="11" t="s">
        <v>690</v>
      </c>
      <c r="H136" s="13" t="s">
        <v>23</v>
      </c>
      <c r="I136" s="14">
        <v>2008</v>
      </c>
      <c r="J136" s="15" t="s">
        <v>691</v>
      </c>
      <c r="K136" s="13" t="s">
        <v>25</v>
      </c>
      <c r="L136" s="9">
        <v>1560</v>
      </c>
      <c r="M136" s="9">
        <v>66.2</v>
      </c>
      <c r="N136" s="9">
        <v>2170</v>
      </c>
      <c r="O136" s="16">
        <v>16546.87</v>
      </c>
      <c r="P136" s="17">
        <f t="shared" si="17"/>
        <v>16546.869813450176</v>
      </c>
      <c r="Q136" s="18"/>
      <c r="R136" s="19">
        <f t="shared" si="15"/>
        <v>16546.869813450176</v>
      </c>
      <c r="S136" s="20">
        <v>498491</v>
      </c>
    </row>
    <row r="137" spans="1:19" x14ac:dyDescent="0.25">
      <c r="A137" s="9">
        <f t="shared" si="16"/>
        <v>134</v>
      </c>
      <c r="B137" s="10">
        <v>42317665</v>
      </c>
      <c r="C137" s="11" t="s">
        <v>692</v>
      </c>
      <c r="D137" s="11" t="s">
        <v>693</v>
      </c>
      <c r="E137" s="12">
        <v>97901</v>
      </c>
      <c r="F137" s="11" t="s">
        <v>96</v>
      </c>
      <c r="G137" s="11" t="s">
        <v>694</v>
      </c>
      <c r="H137" s="13" t="s">
        <v>695</v>
      </c>
      <c r="I137" s="14">
        <v>1997</v>
      </c>
      <c r="J137" s="15" t="s">
        <v>696</v>
      </c>
      <c r="K137" s="13" t="s">
        <v>164</v>
      </c>
      <c r="L137" s="9">
        <v>11116</v>
      </c>
      <c r="M137" s="9">
        <v>280</v>
      </c>
      <c r="N137" s="9">
        <v>18000</v>
      </c>
      <c r="O137" s="16">
        <v>89092.479999999996</v>
      </c>
      <c r="P137" s="17">
        <f t="shared" si="17"/>
        <v>89092.478257983137</v>
      </c>
      <c r="Q137" s="18"/>
      <c r="R137" s="19">
        <f t="shared" si="15"/>
        <v>89092.478257983137</v>
      </c>
      <c r="S137" s="30">
        <v>2684000</v>
      </c>
    </row>
    <row r="138" spans="1:19" x14ac:dyDescent="0.25">
      <c r="A138" s="9">
        <f t="shared" si="16"/>
        <v>135</v>
      </c>
      <c r="B138" s="10">
        <v>42317657</v>
      </c>
      <c r="C138" s="15" t="s">
        <v>697</v>
      </c>
      <c r="D138" s="11" t="s">
        <v>698</v>
      </c>
      <c r="E138" s="12" t="s">
        <v>699</v>
      </c>
      <c r="F138" s="11" t="s">
        <v>123</v>
      </c>
      <c r="G138" s="11" t="s">
        <v>700</v>
      </c>
      <c r="H138" s="13" t="s">
        <v>701</v>
      </c>
      <c r="I138" s="14">
        <v>2007</v>
      </c>
      <c r="J138" s="15" t="s">
        <v>702</v>
      </c>
      <c r="K138" s="13" t="s">
        <v>25</v>
      </c>
      <c r="L138" s="9">
        <v>1390</v>
      </c>
      <c r="M138" s="9">
        <v>74</v>
      </c>
      <c r="N138" s="9">
        <v>1175</v>
      </c>
      <c r="O138" s="16">
        <v>14868.85</v>
      </c>
      <c r="P138" s="17">
        <f t="shared" si="17"/>
        <v>14868.85082652858</v>
      </c>
      <c r="Q138" s="18"/>
      <c r="R138" s="19">
        <f t="shared" si="15"/>
        <v>14868.85082652858</v>
      </c>
      <c r="S138" s="20">
        <v>447939</v>
      </c>
    </row>
    <row r="139" spans="1:19" x14ac:dyDescent="0.25">
      <c r="A139" s="9">
        <f t="shared" si="16"/>
        <v>136</v>
      </c>
      <c r="B139" s="10">
        <v>42317657</v>
      </c>
      <c r="C139" s="15" t="s">
        <v>697</v>
      </c>
      <c r="D139" s="11" t="s">
        <v>698</v>
      </c>
      <c r="E139" s="12" t="s">
        <v>699</v>
      </c>
      <c r="F139" s="11" t="s">
        <v>123</v>
      </c>
      <c r="G139" s="11" t="s">
        <v>703</v>
      </c>
      <c r="H139" s="13" t="s">
        <v>704</v>
      </c>
      <c r="I139" s="14">
        <v>1999</v>
      </c>
      <c r="J139" s="15" t="s">
        <v>705</v>
      </c>
      <c r="K139" s="13" t="s">
        <v>25</v>
      </c>
      <c r="L139" s="9">
        <v>1289</v>
      </c>
      <c r="M139" s="9">
        <v>50</v>
      </c>
      <c r="N139" s="9">
        <v>1400</v>
      </c>
      <c r="O139" s="16">
        <v>10138.42</v>
      </c>
      <c r="P139" s="17">
        <f t="shared" si="17"/>
        <v>10138.418641704839</v>
      </c>
      <c r="Q139" s="18"/>
      <c r="R139" s="19">
        <f t="shared" si="15"/>
        <v>10138.418641704839</v>
      </c>
      <c r="S139" s="20">
        <v>305430</v>
      </c>
    </row>
    <row r="140" spans="1:19" x14ac:dyDescent="0.25">
      <c r="A140" s="9">
        <f t="shared" si="16"/>
        <v>137</v>
      </c>
      <c r="B140" s="10" t="s">
        <v>706</v>
      </c>
      <c r="C140" s="11" t="s">
        <v>707</v>
      </c>
      <c r="D140" s="11" t="s">
        <v>708</v>
      </c>
      <c r="E140" s="12">
        <v>96001</v>
      </c>
      <c r="F140" s="11" t="s">
        <v>104</v>
      </c>
      <c r="G140" s="11" t="s">
        <v>709</v>
      </c>
      <c r="H140" s="13" t="s">
        <v>710</v>
      </c>
      <c r="I140" s="14">
        <v>2008</v>
      </c>
      <c r="J140" s="15" t="s">
        <v>711</v>
      </c>
      <c r="K140" s="13" t="s">
        <v>25</v>
      </c>
      <c r="L140" s="9">
        <v>1390</v>
      </c>
      <c r="M140" s="9">
        <v>63</v>
      </c>
      <c r="N140" s="9">
        <v>1670</v>
      </c>
      <c r="O140" s="16">
        <v>14120.69</v>
      </c>
      <c r="P140" s="17">
        <f t="shared" si="17"/>
        <v>14120.69308902609</v>
      </c>
      <c r="Q140" s="18"/>
      <c r="R140" s="19">
        <f t="shared" si="15"/>
        <v>14120.69308902609</v>
      </c>
      <c r="S140" s="20">
        <v>425400</v>
      </c>
    </row>
    <row r="141" spans="1:19" x14ac:dyDescent="0.25">
      <c r="A141" s="9">
        <f t="shared" si="16"/>
        <v>138</v>
      </c>
      <c r="B141" s="10" t="s">
        <v>525</v>
      </c>
      <c r="C141" s="11" t="s">
        <v>712</v>
      </c>
      <c r="D141" s="11" t="s">
        <v>527</v>
      </c>
      <c r="E141" s="12" t="s">
        <v>713</v>
      </c>
      <c r="F141" s="11" t="s">
        <v>21</v>
      </c>
      <c r="G141" s="11" t="s">
        <v>714</v>
      </c>
      <c r="H141" s="13" t="s">
        <v>51</v>
      </c>
      <c r="I141" s="14">
        <v>1997</v>
      </c>
      <c r="J141" s="15" t="s">
        <v>715</v>
      </c>
      <c r="K141" s="13" t="s">
        <v>25</v>
      </c>
      <c r="L141" s="9">
        <v>1598</v>
      </c>
      <c r="M141" s="9">
        <v>55</v>
      </c>
      <c r="N141" s="9">
        <v>1695</v>
      </c>
      <c r="O141" s="16">
        <v>13582.95</v>
      </c>
      <c r="P141" s="17">
        <f t="shared" si="17"/>
        <v>13582.951603266281</v>
      </c>
      <c r="Q141" s="18"/>
      <c r="R141" s="19">
        <f t="shared" si="15"/>
        <v>13582.951603266281</v>
      </c>
      <c r="S141" s="20">
        <v>409200</v>
      </c>
    </row>
    <row r="142" spans="1:19" x14ac:dyDescent="0.25">
      <c r="A142" s="9">
        <f t="shared" si="16"/>
        <v>139</v>
      </c>
      <c r="B142" s="10">
        <v>35984929</v>
      </c>
      <c r="C142" s="11" t="s">
        <v>716</v>
      </c>
      <c r="D142" s="11" t="s">
        <v>717</v>
      </c>
      <c r="E142" s="12" t="s">
        <v>81</v>
      </c>
      <c r="F142" s="11" t="s">
        <v>21</v>
      </c>
      <c r="G142" s="11" t="s">
        <v>718</v>
      </c>
      <c r="H142" s="13" t="s">
        <v>719</v>
      </c>
      <c r="I142" s="14">
        <v>2005</v>
      </c>
      <c r="J142" s="15" t="s">
        <v>720</v>
      </c>
      <c r="K142" s="13" t="s">
        <v>25</v>
      </c>
      <c r="L142" s="9">
        <v>1998</v>
      </c>
      <c r="M142" s="9">
        <v>74</v>
      </c>
      <c r="N142" s="9">
        <v>1725</v>
      </c>
      <c r="O142" s="16">
        <v>33190.6</v>
      </c>
      <c r="P142" s="17">
        <f t="shared" si="17"/>
        <v>33190.599482174861</v>
      </c>
      <c r="Q142" s="18"/>
      <c r="R142" s="19">
        <f t="shared" si="15"/>
        <v>33190.599482174861</v>
      </c>
      <c r="S142" s="20">
        <v>999900</v>
      </c>
    </row>
    <row r="143" spans="1:19" x14ac:dyDescent="0.25">
      <c r="A143" s="9">
        <f t="shared" si="16"/>
        <v>140</v>
      </c>
      <c r="B143" s="10">
        <v>35984953</v>
      </c>
      <c r="C143" s="11" t="s">
        <v>721</v>
      </c>
      <c r="D143" s="11" t="s">
        <v>722</v>
      </c>
      <c r="E143" s="12" t="s">
        <v>723</v>
      </c>
      <c r="F143" s="11" t="s">
        <v>21</v>
      </c>
      <c r="G143" s="11" t="s">
        <v>724</v>
      </c>
      <c r="H143" s="13" t="s">
        <v>725</v>
      </c>
      <c r="I143" s="14">
        <v>2005</v>
      </c>
      <c r="J143" s="15" t="s">
        <v>726</v>
      </c>
      <c r="K143" s="13" t="s">
        <v>25</v>
      </c>
      <c r="L143" s="9">
        <v>1360</v>
      </c>
      <c r="M143" s="9">
        <v>55</v>
      </c>
      <c r="N143" s="9">
        <v>1825</v>
      </c>
      <c r="O143" s="16">
        <v>17161.259999999998</v>
      </c>
      <c r="P143" s="17">
        <f t="shared" si="17"/>
        <v>17161.256057890194</v>
      </c>
      <c r="Q143" s="18"/>
      <c r="R143" s="19">
        <f t="shared" si="15"/>
        <v>17161.256057890194</v>
      </c>
      <c r="S143" s="20">
        <v>517000</v>
      </c>
    </row>
    <row r="144" spans="1:19" x14ac:dyDescent="0.25">
      <c r="A144" s="9">
        <f t="shared" si="16"/>
        <v>141</v>
      </c>
      <c r="B144" s="10">
        <v>35987138</v>
      </c>
      <c r="C144" s="11" t="s">
        <v>727</v>
      </c>
      <c r="D144" s="11" t="s">
        <v>728</v>
      </c>
      <c r="E144" s="12" t="s">
        <v>31</v>
      </c>
      <c r="F144" s="11" t="s">
        <v>21</v>
      </c>
      <c r="G144" s="11" t="s">
        <v>729</v>
      </c>
      <c r="H144" s="13" t="s">
        <v>730</v>
      </c>
      <c r="I144" s="14">
        <v>2014</v>
      </c>
      <c r="J144" s="15" t="s">
        <v>731</v>
      </c>
      <c r="K144" s="13" t="s">
        <v>25</v>
      </c>
      <c r="L144" s="9">
        <v>1598</v>
      </c>
      <c r="M144" s="9">
        <v>75</v>
      </c>
      <c r="N144" s="9">
        <v>1615</v>
      </c>
      <c r="O144" s="16">
        <v>12809.53</v>
      </c>
      <c r="P144" s="17">
        <v>22676</v>
      </c>
      <c r="Q144" s="18"/>
      <c r="R144" s="19">
        <v>22676</v>
      </c>
      <c r="S144" s="20">
        <v>385900</v>
      </c>
    </row>
    <row r="145" spans="1:19" x14ac:dyDescent="0.25">
      <c r="A145" s="9">
        <f t="shared" si="16"/>
        <v>142</v>
      </c>
      <c r="B145" s="55" t="s">
        <v>732</v>
      </c>
      <c r="C145" s="56" t="s">
        <v>733</v>
      </c>
      <c r="D145" s="56" t="s">
        <v>734</v>
      </c>
      <c r="E145" s="57" t="s">
        <v>735</v>
      </c>
      <c r="F145" s="56" t="s">
        <v>104</v>
      </c>
      <c r="G145" s="56" t="s">
        <v>736</v>
      </c>
      <c r="H145" s="58" t="s">
        <v>737</v>
      </c>
      <c r="I145" s="59">
        <v>2007</v>
      </c>
      <c r="J145" s="60" t="s">
        <v>738</v>
      </c>
      <c r="K145" s="13" t="s">
        <v>25</v>
      </c>
      <c r="L145" s="61">
        <v>1390</v>
      </c>
      <c r="M145" s="61">
        <v>63</v>
      </c>
      <c r="N145" s="61">
        <v>1670</v>
      </c>
      <c r="O145" s="62">
        <v>14937.26</v>
      </c>
      <c r="P145" s="17">
        <f>S145/30.126</f>
        <v>14937.263493328022</v>
      </c>
      <c r="Q145" s="18"/>
      <c r="R145" s="19">
        <f>P145+Q145</f>
        <v>14937.263493328022</v>
      </c>
      <c r="S145" s="20">
        <v>450000</v>
      </c>
    </row>
    <row r="146" spans="1:19" x14ac:dyDescent="0.25">
      <c r="A146" s="9">
        <f t="shared" si="16"/>
        <v>143</v>
      </c>
      <c r="B146" s="28" t="s">
        <v>739</v>
      </c>
      <c r="C146" s="22" t="s">
        <v>733</v>
      </c>
      <c r="D146" s="22" t="s">
        <v>740</v>
      </c>
      <c r="E146" s="29" t="s">
        <v>741</v>
      </c>
      <c r="F146" s="22" t="s">
        <v>21</v>
      </c>
      <c r="G146" s="22" t="s">
        <v>742</v>
      </c>
      <c r="H146" s="35" t="s">
        <v>725</v>
      </c>
      <c r="I146" s="24">
        <v>2010</v>
      </c>
      <c r="J146" s="25" t="s">
        <v>743</v>
      </c>
      <c r="K146" s="23" t="s">
        <v>25</v>
      </c>
      <c r="L146" s="24">
        <v>1560</v>
      </c>
      <c r="M146" s="24">
        <v>66.2</v>
      </c>
      <c r="N146" s="24">
        <v>2185</v>
      </c>
      <c r="O146" s="26">
        <v>12210</v>
      </c>
      <c r="P146" s="45">
        <v>12210</v>
      </c>
      <c r="Q146" s="45">
        <v>12210</v>
      </c>
      <c r="R146" s="63">
        <v>12210</v>
      </c>
      <c r="S146" s="64"/>
    </row>
    <row r="147" spans="1:19" x14ac:dyDescent="0.25">
      <c r="A147" s="9">
        <f t="shared" si="16"/>
        <v>144</v>
      </c>
      <c r="B147" s="10" t="s">
        <v>749</v>
      </c>
      <c r="C147" s="11" t="s">
        <v>750</v>
      </c>
      <c r="D147" s="11" t="s">
        <v>751</v>
      </c>
      <c r="E147" s="12" t="s">
        <v>270</v>
      </c>
      <c r="F147" s="11" t="s">
        <v>21</v>
      </c>
      <c r="G147" s="11" t="s">
        <v>752</v>
      </c>
      <c r="H147" s="13" t="s">
        <v>753</v>
      </c>
      <c r="I147" s="14">
        <v>1998</v>
      </c>
      <c r="J147" s="15" t="s">
        <v>754</v>
      </c>
      <c r="K147" s="13" t="s">
        <v>25</v>
      </c>
      <c r="L147" s="9">
        <v>2446</v>
      </c>
      <c r="M147" s="9">
        <v>63</v>
      </c>
      <c r="N147" s="9">
        <v>3250</v>
      </c>
      <c r="O147" s="16">
        <v>8073.09</v>
      </c>
      <c r="P147" s="17">
        <f>S147/30.126</f>
        <v>8073.0930093606848</v>
      </c>
      <c r="Q147" s="18"/>
      <c r="R147" s="19">
        <f>P147+Q147</f>
        <v>8073.0930093606848</v>
      </c>
      <c r="S147" s="20">
        <v>243210</v>
      </c>
    </row>
    <row r="148" spans="1:19" x14ac:dyDescent="0.25">
      <c r="A148" s="9">
        <f t="shared" si="16"/>
        <v>145</v>
      </c>
      <c r="B148" s="10" t="s">
        <v>749</v>
      </c>
      <c r="C148" s="11" t="s">
        <v>750</v>
      </c>
      <c r="D148" s="11" t="s">
        <v>751</v>
      </c>
      <c r="E148" s="12" t="s">
        <v>270</v>
      </c>
      <c r="F148" s="11" t="s">
        <v>21</v>
      </c>
      <c r="G148" s="11" t="s">
        <v>755</v>
      </c>
      <c r="H148" s="13" t="s">
        <v>756</v>
      </c>
      <c r="I148" s="14">
        <v>2000</v>
      </c>
      <c r="J148" s="15" t="s">
        <v>757</v>
      </c>
      <c r="K148" s="13" t="s">
        <v>25</v>
      </c>
      <c r="L148" s="9">
        <v>2459</v>
      </c>
      <c r="M148" s="9">
        <v>65</v>
      </c>
      <c r="N148" s="9">
        <v>2730</v>
      </c>
      <c r="O148" s="16">
        <v>33857.800000000003</v>
      </c>
      <c r="P148" s="17">
        <f>S148/30.126</f>
        <v>33857.797251543518</v>
      </c>
      <c r="Q148" s="18"/>
      <c r="R148" s="19">
        <f>P148+Q148</f>
        <v>33857.797251543518</v>
      </c>
      <c r="S148" s="20">
        <v>1020000</v>
      </c>
    </row>
    <row r="149" spans="1:19" x14ac:dyDescent="0.25">
      <c r="A149" s="9">
        <f t="shared" si="16"/>
        <v>146</v>
      </c>
      <c r="B149" s="10" t="s">
        <v>749</v>
      </c>
      <c r="C149" s="11" t="s">
        <v>750</v>
      </c>
      <c r="D149" s="11" t="s">
        <v>751</v>
      </c>
      <c r="E149" s="12" t="s">
        <v>270</v>
      </c>
      <c r="F149" s="11" t="s">
        <v>21</v>
      </c>
      <c r="G149" s="11" t="s">
        <v>758</v>
      </c>
      <c r="H149" s="13" t="s">
        <v>273</v>
      </c>
      <c r="I149" s="14">
        <v>2003</v>
      </c>
      <c r="J149" s="15" t="s">
        <v>759</v>
      </c>
      <c r="K149" s="13" t="s">
        <v>25</v>
      </c>
      <c r="L149" s="9">
        <v>1198</v>
      </c>
      <c r="M149" s="9">
        <v>40</v>
      </c>
      <c r="N149" s="9">
        <v>1580</v>
      </c>
      <c r="O149" s="16">
        <v>10622.05</v>
      </c>
      <c r="P149" s="17">
        <f>S149/30.126</f>
        <v>10622.054039699926</v>
      </c>
      <c r="Q149" s="18"/>
      <c r="R149" s="19">
        <f>P149+Q149</f>
        <v>10622.054039699926</v>
      </c>
      <c r="S149" s="20">
        <v>320000</v>
      </c>
    </row>
    <row r="150" spans="1:19" x14ac:dyDescent="0.25">
      <c r="A150" s="9">
        <f t="shared" si="16"/>
        <v>147</v>
      </c>
      <c r="B150" s="28" t="s">
        <v>749</v>
      </c>
      <c r="C150" s="22" t="s">
        <v>750</v>
      </c>
      <c r="D150" s="22" t="s">
        <v>751</v>
      </c>
      <c r="E150" s="29" t="s">
        <v>270</v>
      </c>
      <c r="F150" s="22" t="s">
        <v>21</v>
      </c>
      <c r="G150" s="22" t="s">
        <v>760</v>
      </c>
      <c r="H150" s="23" t="s">
        <v>761</v>
      </c>
      <c r="I150" s="24">
        <v>2000</v>
      </c>
      <c r="J150" s="25" t="s">
        <v>762</v>
      </c>
      <c r="K150" s="23" t="s">
        <v>25</v>
      </c>
      <c r="L150" s="24">
        <v>2461</v>
      </c>
      <c r="M150" s="24">
        <v>65</v>
      </c>
      <c r="N150" s="24">
        <v>2700</v>
      </c>
      <c r="O150" s="26"/>
      <c r="P150" s="17">
        <v>36513.31</v>
      </c>
      <c r="Q150" s="18"/>
      <c r="R150" s="19">
        <f>P150+Q150</f>
        <v>36513.31</v>
      </c>
      <c r="S150" s="20">
        <v>409200</v>
      </c>
    </row>
    <row r="151" spans="1:19" x14ac:dyDescent="0.25">
      <c r="A151" s="9">
        <f t="shared" si="16"/>
        <v>148</v>
      </c>
      <c r="B151" s="28">
        <v>516554</v>
      </c>
      <c r="C151" s="22" t="s">
        <v>750</v>
      </c>
      <c r="D151" s="22" t="s">
        <v>751</v>
      </c>
      <c r="E151" s="29" t="s">
        <v>31</v>
      </c>
      <c r="F151" s="22" t="s">
        <v>21</v>
      </c>
      <c r="G151" s="22" t="s">
        <v>763</v>
      </c>
      <c r="H151" s="23" t="s">
        <v>764</v>
      </c>
      <c r="I151" s="24">
        <v>2010</v>
      </c>
      <c r="J151" s="25" t="s">
        <v>765</v>
      </c>
      <c r="K151" s="23" t="s">
        <v>25</v>
      </c>
      <c r="L151" s="24">
        <v>2148</v>
      </c>
      <c r="M151" s="24">
        <v>110</v>
      </c>
      <c r="N151" s="24">
        <v>2940</v>
      </c>
      <c r="O151" s="26"/>
      <c r="P151" s="65">
        <v>30795</v>
      </c>
      <c r="Q151" s="66"/>
      <c r="R151" s="66">
        <v>30795</v>
      </c>
      <c r="S151" s="22"/>
    </row>
    <row r="152" spans="1:19" x14ac:dyDescent="0.25">
      <c r="A152" s="9">
        <f t="shared" si="16"/>
        <v>149</v>
      </c>
      <c r="B152" s="10" t="s">
        <v>766</v>
      </c>
      <c r="C152" s="11" t="s">
        <v>767</v>
      </c>
      <c r="D152" s="11" t="s">
        <v>768</v>
      </c>
      <c r="E152" s="12" t="s">
        <v>769</v>
      </c>
      <c r="F152" s="11" t="s">
        <v>21</v>
      </c>
      <c r="G152" s="11" t="s">
        <v>770</v>
      </c>
      <c r="H152" s="13" t="s">
        <v>230</v>
      </c>
      <c r="I152" s="14">
        <v>2007</v>
      </c>
      <c r="J152" s="15" t="s">
        <v>771</v>
      </c>
      <c r="K152" s="13" t="s">
        <v>25</v>
      </c>
      <c r="L152" s="9">
        <v>1368</v>
      </c>
      <c r="M152" s="9">
        <v>57</v>
      </c>
      <c r="N152" s="9">
        <v>1395</v>
      </c>
      <c r="O152" s="16">
        <v>16264.92</v>
      </c>
      <c r="P152" s="17">
        <f>S152/30.126</f>
        <v>16264.92066653389</v>
      </c>
      <c r="Q152" s="18"/>
      <c r="R152" s="19">
        <f>P152+Q152</f>
        <v>16264.92066653389</v>
      </c>
      <c r="S152" s="20">
        <v>489997</v>
      </c>
    </row>
    <row r="153" spans="1:19" x14ac:dyDescent="0.25">
      <c r="A153" s="9">
        <f t="shared" si="16"/>
        <v>150</v>
      </c>
      <c r="B153" s="10">
        <v>45015171</v>
      </c>
      <c r="C153" s="11" t="s">
        <v>926</v>
      </c>
      <c r="D153" s="11" t="s">
        <v>772</v>
      </c>
      <c r="E153" s="12" t="s">
        <v>187</v>
      </c>
      <c r="F153" s="11" t="s">
        <v>104</v>
      </c>
      <c r="G153" s="11" t="s">
        <v>773</v>
      </c>
      <c r="H153" s="13" t="s">
        <v>774</v>
      </c>
      <c r="I153" s="14">
        <v>1995</v>
      </c>
      <c r="J153" s="15" t="s">
        <v>775</v>
      </c>
      <c r="K153" s="13" t="s">
        <v>776</v>
      </c>
      <c r="L153" s="9">
        <v>2476</v>
      </c>
      <c r="M153" s="9">
        <v>57</v>
      </c>
      <c r="N153" s="9">
        <v>2665</v>
      </c>
      <c r="O153" s="16">
        <v>15236.01</v>
      </c>
      <c r="P153" s="17">
        <f>S153/30.126</f>
        <v>15236.008763194583</v>
      </c>
      <c r="Q153" s="18"/>
      <c r="R153" s="19">
        <f>P153+Q153</f>
        <v>15236.008763194583</v>
      </c>
      <c r="S153" s="20">
        <v>459000</v>
      </c>
    </row>
    <row r="154" spans="1:19" x14ac:dyDescent="0.25">
      <c r="A154" s="9">
        <f t="shared" si="16"/>
        <v>151</v>
      </c>
      <c r="B154" s="10">
        <v>45015171</v>
      </c>
      <c r="C154" s="11" t="s">
        <v>926</v>
      </c>
      <c r="D154" s="11" t="s">
        <v>772</v>
      </c>
      <c r="E154" s="12" t="s">
        <v>187</v>
      </c>
      <c r="F154" s="11" t="s">
        <v>104</v>
      </c>
      <c r="G154" s="11" t="s">
        <v>777</v>
      </c>
      <c r="H154" s="13" t="s">
        <v>273</v>
      </c>
      <c r="I154" s="14">
        <v>2001</v>
      </c>
      <c r="J154" s="15" t="s">
        <v>778</v>
      </c>
      <c r="K154" s="13" t="s">
        <v>25</v>
      </c>
      <c r="L154" s="9">
        <v>1397</v>
      </c>
      <c r="M154" s="9">
        <v>50</v>
      </c>
      <c r="N154" s="9">
        <v>1615</v>
      </c>
      <c r="O154" s="16">
        <v>11861.18</v>
      </c>
      <c r="P154" s="17">
        <f>S154/30.126</f>
        <v>11861.183031268671</v>
      </c>
      <c r="Q154" s="18"/>
      <c r="R154" s="19">
        <f>P154+Q154</f>
        <v>11861.183031268671</v>
      </c>
      <c r="S154" s="20">
        <v>357330</v>
      </c>
    </row>
    <row r="155" spans="1:19" x14ac:dyDescent="0.25">
      <c r="A155" s="9">
        <f t="shared" si="16"/>
        <v>152</v>
      </c>
      <c r="B155" s="10">
        <v>35986999</v>
      </c>
      <c r="C155" s="15" t="s">
        <v>779</v>
      </c>
      <c r="D155" s="15" t="s">
        <v>133</v>
      </c>
      <c r="E155" s="12" t="s">
        <v>270</v>
      </c>
      <c r="F155" s="15" t="s">
        <v>21</v>
      </c>
      <c r="G155" s="11" t="s">
        <v>780</v>
      </c>
      <c r="H155" s="13" t="s">
        <v>781</v>
      </c>
      <c r="I155" s="14">
        <v>2007</v>
      </c>
      <c r="J155" s="15" t="s">
        <v>782</v>
      </c>
      <c r="K155" s="13" t="s">
        <v>25</v>
      </c>
      <c r="L155" s="67">
        <v>1598</v>
      </c>
      <c r="M155" s="9">
        <v>77</v>
      </c>
      <c r="N155" s="9">
        <v>2075</v>
      </c>
      <c r="O155" s="16">
        <v>19916.349999999999</v>
      </c>
      <c r="P155" s="17">
        <f>S155/30.126</f>
        <v>19916.351324437361</v>
      </c>
      <c r="Q155" s="18"/>
      <c r="R155" s="19">
        <f>P155+Q155</f>
        <v>19916.351324437361</v>
      </c>
      <c r="S155" s="20">
        <v>600000</v>
      </c>
    </row>
    <row r="156" spans="1:19" x14ac:dyDescent="0.25">
      <c r="A156" s="9">
        <f t="shared" si="16"/>
        <v>153</v>
      </c>
      <c r="B156" s="68" t="s">
        <v>783</v>
      </c>
      <c r="C156" s="69" t="s">
        <v>784</v>
      </c>
      <c r="D156" s="69" t="s">
        <v>785</v>
      </c>
      <c r="E156" s="70" t="s">
        <v>786</v>
      </c>
      <c r="F156" s="69" t="s">
        <v>193</v>
      </c>
      <c r="G156" s="69" t="s">
        <v>787</v>
      </c>
      <c r="H156" s="71" t="s">
        <v>788</v>
      </c>
      <c r="I156" s="72">
        <v>2005</v>
      </c>
      <c r="J156" s="73" t="s">
        <v>789</v>
      </c>
      <c r="K156" s="71" t="s">
        <v>25</v>
      </c>
      <c r="L156" s="74">
        <v>1399</v>
      </c>
      <c r="M156" s="74">
        <v>70</v>
      </c>
      <c r="N156" s="74">
        <v>1660</v>
      </c>
      <c r="O156" s="75"/>
      <c r="P156" s="76">
        <v>13274.25</v>
      </c>
      <c r="Q156" s="7" t="e">
        <f>SUM(Q4:Q155)</f>
        <v>#REF!</v>
      </c>
      <c r="R156" s="77" t="s">
        <v>790</v>
      </c>
      <c r="S156" s="8"/>
    </row>
    <row r="157" spans="1:19" x14ac:dyDescent="0.25">
      <c r="A157" s="9">
        <f t="shared" si="16"/>
        <v>154</v>
      </c>
      <c r="B157" s="68" t="s">
        <v>791</v>
      </c>
      <c r="C157" s="69" t="s">
        <v>450</v>
      </c>
      <c r="D157" s="69" t="s">
        <v>19</v>
      </c>
      <c r="E157" s="70" t="s">
        <v>270</v>
      </c>
      <c r="F157" s="69" t="s">
        <v>21</v>
      </c>
      <c r="G157" s="69" t="s">
        <v>792</v>
      </c>
      <c r="H157" s="71" t="s">
        <v>793</v>
      </c>
      <c r="I157" s="72">
        <v>1996</v>
      </c>
      <c r="J157" s="73" t="s">
        <v>794</v>
      </c>
      <c r="K157" s="13" t="s">
        <v>25</v>
      </c>
      <c r="L157" s="74">
        <v>1391</v>
      </c>
      <c r="M157" s="74">
        <v>55</v>
      </c>
      <c r="N157" s="74">
        <v>1575</v>
      </c>
      <c r="O157" s="16"/>
      <c r="P157" s="76">
        <v>11783.84</v>
      </c>
      <c r="Q157" s="18"/>
      <c r="R157" s="19">
        <f t="shared" ref="R157:R164" si="18">P157+Q157</f>
        <v>11783.84</v>
      </c>
      <c r="S157" s="20"/>
    </row>
    <row r="158" spans="1:19" x14ac:dyDescent="0.25">
      <c r="A158" s="9">
        <f t="shared" si="16"/>
        <v>155</v>
      </c>
      <c r="B158" s="68" t="s">
        <v>372</v>
      </c>
      <c r="C158" s="69" t="s">
        <v>373</v>
      </c>
      <c r="D158" s="69" t="s">
        <v>374</v>
      </c>
      <c r="E158" s="70">
        <v>96801</v>
      </c>
      <c r="F158" s="69" t="s">
        <v>376</v>
      </c>
      <c r="G158" s="69" t="s">
        <v>795</v>
      </c>
      <c r="H158" s="71" t="s">
        <v>135</v>
      </c>
      <c r="I158" s="72">
        <v>2008</v>
      </c>
      <c r="J158" s="73" t="s">
        <v>796</v>
      </c>
      <c r="K158" s="71" t="s">
        <v>25</v>
      </c>
      <c r="L158" s="74">
        <v>2148</v>
      </c>
      <c r="M158" s="74">
        <v>110</v>
      </c>
      <c r="N158" s="74">
        <v>3500</v>
      </c>
      <c r="O158" s="16"/>
      <c r="P158" s="76">
        <v>43910.34</v>
      </c>
      <c r="Q158" s="18"/>
      <c r="R158" s="19">
        <f t="shared" si="18"/>
        <v>43910.34</v>
      </c>
      <c r="S158" s="20"/>
    </row>
    <row r="159" spans="1:19" x14ac:dyDescent="0.25">
      <c r="A159" s="9">
        <f t="shared" si="16"/>
        <v>156</v>
      </c>
      <c r="B159" s="68" t="s">
        <v>797</v>
      </c>
      <c r="C159" s="73" t="s">
        <v>352</v>
      </c>
      <c r="D159" s="69" t="s">
        <v>798</v>
      </c>
      <c r="E159" s="70" t="s">
        <v>799</v>
      </c>
      <c r="F159" s="69" t="s">
        <v>800</v>
      </c>
      <c r="G159" s="69" t="s">
        <v>801</v>
      </c>
      <c r="H159" s="71" t="s">
        <v>802</v>
      </c>
      <c r="I159" s="72">
        <v>2005</v>
      </c>
      <c r="J159" s="73" t="s">
        <v>803</v>
      </c>
      <c r="K159" s="71" t="s">
        <v>25</v>
      </c>
      <c r="L159" s="74">
        <v>1328</v>
      </c>
      <c r="M159" s="74">
        <v>69</v>
      </c>
      <c r="N159" s="74">
        <v>1470</v>
      </c>
      <c r="O159" s="16"/>
      <c r="P159" s="76">
        <v>14635.2</v>
      </c>
      <c r="Q159" s="18"/>
      <c r="R159" s="19">
        <f t="shared" si="18"/>
        <v>14635.2</v>
      </c>
      <c r="S159" s="20"/>
    </row>
    <row r="160" spans="1:19" x14ac:dyDescent="0.25">
      <c r="A160" s="9">
        <f t="shared" si="16"/>
        <v>157</v>
      </c>
      <c r="B160" s="68">
        <v>37828100</v>
      </c>
      <c r="C160" s="69" t="s">
        <v>29</v>
      </c>
      <c r="D160" s="69" t="s">
        <v>43</v>
      </c>
      <c r="E160" s="70">
        <v>97401</v>
      </c>
      <c r="F160" s="69" t="s">
        <v>21</v>
      </c>
      <c r="G160" s="78" t="s">
        <v>804</v>
      </c>
      <c r="H160" s="79" t="s">
        <v>761</v>
      </c>
      <c r="I160" s="80">
        <v>2001</v>
      </c>
      <c r="J160" s="81" t="s">
        <v>805</v>
      </c>
      <c r="K160" s="79" t="s">
        <v>25</v>
      </c>
      <c r="L160" s="80">
        <v>2461</v>
      </c>
      <c r="M160" s="80">
        <v>85</v>
      </c>
      <c r="N160" s="9">
        <v>2700</v>
      </c>
      <c r="O160" s="16"/>
      <c r="P160" s="82">
        <v>40030</v>
      </c>
      <c r="Q160" s="18"/>
      <c r="R160" s="19">
        <f t="shared" si="18"/>
        <v>40030</v>
      </c>
      <c r="S160" s="20"/>
    </row>
    <row r="161" spans="1:19" x14ac:dyDescent="0.25">
      <c r="A161" s="9">
        <f t="shared" si="16"/>
        <v>158</v>
      </c>
      <c r="B161" s="83" t="s">
        <v>93</v>
      </c>
      <c r="C161" s="78" t="s">
        <v>86</v>
      </c>
      <c r="D161" s="78" t="s">
        <v>94</v>
      </c>
      <c r="E161" s="84" t="s">
        <v>95</v>
      </c>
      <c r="F161" s="78" t="s">
        <v>96</v>
      </c>
      <c r="G161" s="78" t="s">
        <v>806</v>
      </c>
      <c r="H161" s="79" t="s">
        <v>807</v>
      </c>
      <c r="I161" s="80">
        <v>2011</v>
      </c>
      <c r="J161" s="81" t="s">
        <v>808</v>
      </c>
      <c r="K161" s="79" t="s">
        <v>25</v>
      </c>
      <c r="L161" s="80">
        <v>2198</v>
      </c>
      <c r="M161" s="80">
        <v>88</v>
      </c>
      <c r="N161" s="80">
        <v>3300</v>
      </c>
      <c r="O161" s="16"/>
      <c r="P161" s="85">
        <v>22200.58</v>
      </c>
      <c r="Q161" s="18"/>
      <c r="R161" s="19">
        <f t="shared" si="18"/>
        <v>22200.58</v>
      </c>
      <c r="S161" s="20"/>
    </row>
    <row r="162" spans="1:19" x14ac:dyDescent="0.25">
      <c r="A162" s="9">
        <f t="shared" si="16"/>
        <v>159</v>
      </c>
      <c r="B162" s="68" t="s">
        <v>119</v>
      </c>
      <c r="C162" s="69" t="s">
        <v>120</v>
      </c>
      <c r="D162" s="69" t="s">
        <v>121</v>
      </c>
      <c r="E162" s="70">
        <v>97701</v>
      </c>
      <c r="F162" s="69" t="s">
        <v>123</v>
      </c>
      <c r="G162" s="69" t="s">
        <v>809</v>
      </c>
      <c r="H162" s="71" t="s">
        <v>810</v>
      </c>
      <c r="I162" s="72">
        <v>2003</v>
      </c>
      <c r="J162" s="73" t="s">
        <v>811</v>
      </c>
      <c r="K162" s="79" t="s">
        <v>25</v>
      </c>
      <c r="L162" s="74">
        <v>1198</v>
      </c>
      <c r="M162" s="74">
        <v>47</v>
      </c>
      <c r="N162" s="74">
        <v>1090</v>
      </c>
      <c r="O162" s="16"/>
      <c r="P162" s="76">
        <v>13217.47</v>
      </c>
      <c r="Q162" s="18"/>
      <c r="R162" s="19">
        <f t="shared" si="18"/>
        <v>13217.47</v>
      </c>
      <c r="S162" s="20"/>
    </row>
    <row r="163" spans="1:19" x14ac:dyDescent="0.25">
      <c r="A163" s="9">
        <f t="shared" si="16"/>
        <v>160</v>
      </c>
      <c r="B163" s="68" t="s">
        <v>812</v>
      </c>
      <c r="C163" s="69" t="s">
        <v>813</v>
      </c>
      <c r="D163" s="69" t="s">
        <v>269</v>
      </c>
      <c r="E163" s="70" t="s">
        <v>31</v>
      </c>
      <c r="F163" s="69" t="s">
        <v>21</v>
      </c>
      <c r="G163" s="69" t="s">
        <v>814</v>
      </c>
      <c r="H163" s="71" t="s">
        <v>815</v>
      </c>
      <c r="I163" s="72">
        <v>2009</v>
      </c>
      <c r="J163" s="73" t="s">
        <v>816</v>
      </c>
      <c r="K163" s="79" t="s">
        <v>25</v>
      </c>
      <c r="L163" s="74">
        <v>1598</v>
      </c>
      <c r="M163" s="74">
        <v>74</v>
      </c>
      <c r="N163" s="74">
        <v>1770</v>
      </c>
      <c r="O163" s="16"/>
      <c r="P163" s="76">
        <v>13525</v>
      </c>
      <c r="Q163" s="18"/>
      <c r="R163" s="19">
        <f t="shared" si="18"/>
        <v>13525</v>
      </c>
      <c r="S163" s="20"/>
    </row>
    <row r="164" spans="1:19" x14ac:dyDescent="0.25">
      <c r="A164" s="9">
        <f t="shared" si="16"/>
        <v>161</v>
      </c>
      <c r="B164" s="68">
        <v>35982535</v>
      </c>
      <c r="C164" s="69" t="s">
        <v>817</v>
      </c>
      <c r="D164" s="69" t="s">
        <v>283</v>
      </c>
      <c r="E164" s="70" t="s">
        <v>818</v>
      </c>
      <c r="F164" s="69" t="s">
        <v>285</v>
      </c>
      <c r="G164" s="69" t="s">
        <v>819</v>
      </c>
      <c r="H164" s="71" t="s">
        <v>273</v>
      </c>
      <c r="I164" s="72">
        <v>2000</v>
      </c>
      <c r="J164" s="73" t="s">
        <v>820</v>
      </c>
      <c r="K164" s="79" t="s">
        <v>25</v>
      </c>
      <c r="L164" s="74">
        <v>1397</v>
      </c>
      <c r="M164" s="74">
        <v>50</v>
      </c>
      <c r="N164" s="74">
        <v>1615</v>
      </c>
      <c r="O164" s="16"/>
      <c r="P164" s="76">
        <v>13400.39</v>
      </c>
      <c r="Q164" s="18"/>
      <c r="R164" s="19">
        <f t="shared" si="18"/>
        <v>13400.39</v>
      </c>
      <c r="S164" s="20"/>
    </row>
    <row r="165" spans="1:19" x14ac:dyDescent="0.25">
      <c r="A165" s="9">
        <f t="shared" si="16"/>
        <v>162</v>
      </c>
      <c r="B165" s="86" t="s">
        <v>506</v>
      </c>
      <c r="C165" s="87" t="s">
        <v>501</v>
      </c>
      <c r="D165" s="87" t="s">
        <v>507</v>
      </c>
      <c r="E165" s="88" t="s">
        <v>508</v>
      </c>
      <c r="F165" s="87" t="s">
        <v>349</v>
      </c>
      <c r="G165" s="87" t="s">
        <v>821</v>
      </c>
      <c r="H165" s="89" t="s">
        <v>54</v>
      </c>
      <c r="I165" s="90">
        <v>2004</v>
      </c>
      <c r="J165" s="91" t="s">
        <v>822</v>
      </c>
      <c r="K165" s="89" t="s">
        <v>25</v>
      </c>
      <c r="L165" s="90">
        <v>1198</v>
      </c>
      <c r="M165" s="90">
        <v>47</v>
      </c>
      <c r="N165" s="90">
        <v>1605</v>
      </c>
      <c r="O165" s="92"/>
      <c r="P165" s="82">
        <v>12600</v>
      </c>
      <c r="Q165" s="93"/>
      <c r="R165" s="94">
        <f>P165+Q165</f>
        <v>12600</v>
      </c>
      <c r="S165" s="95">
        <v>409200</v>
      </c>
    </row>
    <row r="166" spans="1:19" x14ac:dyDescent="0.25">
      <c r="A166" s="9">
        <f t="shared" si="16"/>
        <v>163</v>
      </c>
      <c r="B166" s="96">
        <v>215589</v>
      </c>
      <c r="C166" s="97" t="s">
        <v>823</v>
      </c>
      <c r="D166" s="97" t="s">
        <v>824</v>
      </c>
      <c r="E166" s="98">
        <v>96001</v>
      </c>
      <c r="F166" s="69" t="s">
        <v>104</v>
      </c>
      <c r="G166" s="69" t="s">
        <v>825</v>
      </c>
      <c r="H166" s="71" t="s">
        <v>273</v>
      </c>
      <c r="I166" s="72">
        <v>2003</v>
      </c>
      <c r="J166" s="73" t="s">
        <v>826</v>
      </c>
      <c r="K166" s="71" t="s">
        <v>25</v>
      </c>
      <c r="L166" s="74">
        <v>1390</v>
      </c>
      <c r="M166" s="74">
        <v>55</v>
      </c>
      <c r="N166" s="74">
        <v>1610</v>
      </c>
      <c r="O166" s="99">
        <v>16596.63</v>
      </c>
      <c r="P166" s="82">
        <f>S166/30.126</f>
        <v>16596.627497842393</v>
      </c>
      <c r="Q166" s="93"/>
      <c r="R166" s="94">
        <f>P166+Q166</f>
        <v>16596.627497842393</v>
      </c>
      <c r="S166" s="95">
        <v>499990</v>
      </c>
    </row>
    <row r="167" spans="1:19" x14ac:dyDescent="0.25">
      <c r="A167" s="9">
        <f t="shared" si="16"/>
        <v>164</v>
      </c>
      <c r="B167" s="68" t="s">
        <v>637</v>
      </c>
      <c r="C167" s="69" t="s">
        <v>638</v>
      </c>
      <c r="D167" s="69" t="s">
        <v>639</v>
      </c>
      <c r="E167" s="70" t="s">
        <v>640</v>
      </c>
      <c r="F167" s="69" t="s">
        <v>302</v>
      </c>
      <c r="G167" s="69" t="s">
        <v>827</v>
      </c>
      <c r="H167" s="71" t="s">
        <v>828</v>
      </c>
      <c r="I167" s="72">
        <v>2015</v>
      </c>
      <c r="J167" s="73" t="s">
        <v>829</v>
      </c>
      <c r="K167" s="71" t="s">
        <v>830</v>
      </c>
      <c r="L167" s="74">
        <v>1461</v>
      </c>
      <c r="M167" s="74">
        <v>80</v>
      </c>
      <c r="N167" s="74">
        <v>1875</v>
      </c>
      <c r="O167" s="99"/>
      <c r="P167" s="100">
        <v>17210</v>
      </c>
      <c r="Q167" s="93"/>
      <c r="R167" s="94">
        <v>17200</v>
      </c>
      <c r="S167" s="95"/>
    </row>
    <row r="168" spans="1:19" x14ac:dyDescent="0.25">
      <c r="A168" s="9">
        <f t="shared" si="16"/>
        <v>165</v>
      </c>
      <c r="B168" s="68" t="s">
        <v>372</v>
      </c>
      <c r="C168" s="69" t="s">
        <v>373</v>
      </c>
      <c r="D168" s="69" t="s">
        <v>374</v>
      </c>
      <c r="E168" s="70" t="s">
        <v>831</v>
      </c>
      <c r="F168" s="69" t="s">
        <v>376</v>
      </c>
      <c r="G168" s="69" t="s">
        <v>832</v>
      </c>
      <c r="H168" s="71" t="s">
        <v>48</v>
      </c>
      <c r="I168" s="72">
        <v>2008</v>
      </c>
      <c r="J168" s="73" t="s">
        <v>833</v>
      </c>
      <c r="K168" s="71" t="s">
        <v>25</v>
      </c>
      <c r="L168" s="74">
        <v>1390</v>
      </c>
      <c r="M168" s="74">
        <v>90</v>
      </c>
      <c r="N168" s="74">
        <v>1940</v>
      </c>
      <c r="O168" s="99">
        <v>18185.16</v>
      </c>
      <c r="P168" s="82">
        <f>S168/30.126</f>
        <v>18185.155679479518</v>
      </c>
      <c r="Q168" s="93"/>
      <c r="R168" s="94">
        <f>P168+Q168</f>
        <v>18185.155679479518</v>
      </c>
      <c r="S168" s="95">
        <v>547846</v>
      </c>
    </row>
    <row r="169" spans="1:19" x14ac:dyDescent="0.25">
      <c r="A169" s="9">
        <f t="shared" si="16"/>
        <v>166</v>
      </c>
      <c r="B169" s="68">
        <v>35987405</v>
      </c>
      <c r="C169" s="69" t="s">
        <v>834</v>
      </c>
      <c r="D169" s="69" t="s">
        <v>835</v>
      </c>
      <c r="E169" s="70" t="s">
        <v>31</v>
      </c>
      <c r="F169" s="69" t="s">
        <v>21</v>
      </c>
      <c r="G169" s="69" t="s">
        <v>836</v>
      </c>
      <c r="H169" s="71" t="s">
        <v>725</v>
      </c>
      <c r="I169" s="72">
        <v>2002</v>
      </c>
      <c r="J169" s="73" t="s">
        <v>837</v>
      </c>
      <c r="K169" s="71" t="s">
        <v>25</v>
      </c>
      <c r="L169" s="74">
        <v>1360</v>
      </c>
      <c r="M169" s="74">
        <v>55</v>
      </c>
      <c r="N169" s="74">
        <v>1780</v>
      </c>
      <c r="O169" s="99"/>
      <c r="P169" s="82">
        <v>15664</v>
      </c>
      <c r="Q169" s="93"/>
      <c r="R169" s="94">
        <v>15664</v>
      </c>
      <c r="S169" s="95"/>
    </row>
    <row r="170" spans="1:19" x14ac:dyDescent="0.25">
      <c r="A170" s="9">
        <f t="shared" si="16"/>
        <v>167</v>
      </c>
      <c r="B170" s="68" t="s">
        <v>512</v>
      </c>
      <c r="C170" s="69" t="s">
        <v>838</v>
      </c>
      <c r="D170" s="69" t="s">
        <v>513</v>
      </c>
      <c r="E170" s="70" t="s">
        <v>519</v>
      </c>
      <c r="F170" s="69" t="s">
        <v>515</v>
      </c>
      <c r="G170" s="69" t="s">
        <v>839</v>
      </c>
      <c r="H170" s="71" t="s">
        <v>840</v>
      </c>
      <c r="I170" s="72">
        <v>2015</v>
      </c>
      <c r="J170" s="73" t="s">
        <v>841</v>
      </c>
      <c r="K170" s="71" t="s">
        <v>25</v>
      </c>
      <c r="L170" s="74">
        <v>2287</v>
      </c>
      <c r="M170" s="74">
        <v>110</v>
      </c>
      <c r="N170" s="74">
        <v>3000</v>
      </c>
      <c r="O170" s="99"/>
      <c r="P170" s="82">
        <v>21600</v>
      </c>
      <c r="Q170" s="93"/>
      <c r="R170" s="94">
        <v>21600</v>
      </c>
      <c r="S170" s="95"/>
    </row>
    <row r="171" spans="1:19" x14ac:dyDescent="0.25">
      <c r="A171" s="9">
        <f t="shared" si="16"/>
        <v>168</v>
      </c>
      <c r="B171" s="68">
        <v>37890085</v>
      </c>
      <c r="C171" s="69" t="s">
        <v>653</v>
      </c>
      <c r="D171" s="69" t="s">
        <v>654</v>
      </c>
      <c r="E171" s="70" t="s">
        <v>248</v>
      </c>
      <c r="F171" s="69" t="s">
        <v>313</v>
      </c>
      <c r="G171" s="69" t="s">
        <v>842</v>
      </c>
      <c r="H171" s="71" t="s">
        <v>273</v>
      </c>
      <c r="I171" s="72">
        <v>2015</v>
      </c>
      <c r="J171" s="73" t="s">
        <v>843</v>
      </c>
      <c r="K171" s="71" t="s">
        <v>25</v>
      </c>
      <c r="L171" s="74">
        <v>1197</v>
      </c>
      <c r="M171" s="74">
        <v>66</v>
      </c>
      <c r="N171" s="74">
        <v>1588</v>
      </c>
      <c r="O171" s="99"/>
      <c r="P171" s="82">
        <v>12790</v>
      </c>
      <c r="Q171" s="93"/>
      <c r="R171" s="94">
        <v>12790</v>
      </c>
      <c r="S171" s="95"/>
    </row>
    <row r="172" spans="1:19" x14ac:dyDescent="0.25">
      <c r="A172" s="9">
        <f t="shared" si="16"/>
        <v>169</v>
      </c>
      <c r="B172" s="68" t="s">
        <v>500</v>
      </c>
      <c r="C172" s="69" t="s">
        <v>501</v>
      </c>
      <c r="D172" s="69" t="s">
        <v>502</v>
      </c>
      <c r="E172" s="70" t="s">
        <v>503</v>
      </c>
      <c r="F172" s="69" t="s">
        <v>21</v>
      </c>
      <c r="G172" s="69" t="s">
        <v>844</v>
      </c>
      <c r="H172" s="71" t="s">
        <v>845</v>
      </c>
      <c r="I172" s="72"/>
      <c r="J172" s="73" t="s">
        <v>846</v>
      </c>
      <c r="K172" s="71" t="s">
        <v>25</v>
      </c>
      <c r="L172" s="74">
        <v>1200</v>
      </c>
      <c r="M172" s="74">
        <v>54</v>
      </c>
      <c r="N172" s="74">
        <v>1500</v>
      </c>
      <c r="O172" s="99"/>
      <c r="P172" s="100"/>
      <c r="Q172" s="93"/>
      <c r="R172" s="94">
        <v>8050</v>
      </c>
      <c r="S172" s="95"/>
    </row>
    <row r="173" spans="1:19" x14ac:dyDescent="0.25">
      <c r="A173" s="9">
        <f t="shared" si="16"/>
        <v>170</v>
      </c>
      <c r="B173" s="83">
        <v>45017000</v>
      </c>
      <c r="C173" s="78" t="s">
        <v>547</v>
      </c>
      <c r="D173" s="78" t="s">
        <v>556</v>
      </c>
      <c r="E173" s="84" t="s">
        <v>31</v>
      </c>
      <c r="F173" s="78" t="s">
        <v>21</v>
      </c>
      <c r="G173" s="78" t="s">
        <v>847</v>
      </c>
      <c r="H173" s="79" t="s">
        <v>848</v>
      </c>
      <c r="I173" s="80">
        <v>2008</v>
      </c>
      <c r="J173" s="81" t="s">
        <v>849</v>
      </c>
      <c r="K173" s="79" t="s">
        <v>561</v>
      </c>
      <c r="L173" s="80">
        <v>1560</v>
      </c>
      <c r="M173" s="80">
        <v>66</v>
      </c>
      <c r="N173" s="80">
        <v>2130</v>
      </c>
      <c r="O173" s="85"/>
      <c r="P173" s="78"/>
      <c r="Q173" s="78"/>
      <c r="R173" s="102">
        <v>19040</v>
      </c>
      <c r="S173" s="78"/>
    </row>
    <row r="174" spans="1:19" x14ac:dyDescent="0.25">
      <c r="A174" s="9">
        <f t="shared" si="16"/>
        <v>171</v>
      </c>
      <c r="B174" s="68">
        <v>37828100</v>
      </c>
      <c r="C174" s="69" t="s">
        <v>29</v>
      </c>
      <c r="D174" s="69" t="s">
        <v>30</v>
      </c>
      <c r="E174" s="70" t="s">
        <v>31</v>
      </c>
      <c r="F174" s="69" t="s">
        <v>21</v>
      </c>
      <c r="G174" s="78" t="s">
        <v>850</v>
      </c>
      <c r="H174" s="79" t="s">
        <v>71</v>
      </c>
      <c r="I174" s="80">
        <v>2016</v>
      </c>
      <c r="J174" s="81" t="s">
        <v>851</v>
      </c>
      <c r="K174" s="79" t="s">
        <v>25</v>
      </c>
      <c r="L174" s="80">
        <v>1598</v>
      </c>
      <c r="M174" s="80">
        <v>75</v>
      </c>
      <c r="N174" s="80">
        <v>1764</v>
      </c>
      <c r="O174" s="85"/>
      <c r="P174" s="78"/>
      <c r="Q174" s="78"/>
      <c r="R174" s="102">
        <v>12198</v>
      </c>
      <c r="S174" s="78"/>
    </row>
    <row r="175" spans="1:19" x14ac:dyDescent="0.25">
      <c r="A175" s="9">
        <f t="shared" si="16"/>
        <v>172</v>
      </c>
      <c r="B175" s="68" t="s">
        <v>749</v>
      </c>
      <c r="C175" s="69" t="s">
        <v>750</v>
      </c>
      <c r="D175" s="69" t="s">
        <v>751</v>
      </c>
      <c r="E175" s="70" t="s">
        <v>270</v>
      </c>
      <c r="F175" s="69" t="s">
        <v>21</v>
      </c>
      <c r="G175" s="103" t="s">
        <v>852</v>
      </c>
      <c r="H175" s="79" t="s">
        <v>71</v>
      </c>
      <c r="I175" s="80">
        <v>2016</v>
      </c>
      <c r="J175" s="104" t="s">
        <v>853</v>
      </c>
      <c r="K175" s="79" t="s">
        <v>25</v>
      </c>
      <c r="L175" s="80">
        <v>1461</v>
      </c>
      <c r="M175" s="80">
        <v>55</v>
      </c>
      <c r="N175" s="80">
        <v>1959</v>
      </c>
      <c r="O175" s="85"/>
      <c r="P175" s="78"/>
      <c r="Q175" s="78"/>
      <c r="R175" s="105">
        <v>12560</v>
      </c>
      <c r="S175" s="78"/>
    </row>
    <row r="176" spans="1:19" x14ac:dyDescent="0.25">
      <c r="A176" s="9">
        <f t="shared" si="16"/>
        <v>173</v>
      </c>
      <c r="B176" s="68">
        <v>37828100</v>
      </c>
      <c r="C176" s="69" t="s">
        <v>29</v>
      </c>
      <c r="D176" s="69" t="s">
        <v>30</v>
      </c>
      <c r="E176" s="70" t="s">
        <v>31</v>
      </c>
      <c r="F176" s="69" t="s">
        <v>21</v>
      </c>
      <c r="G176" s="78" t="s">
        <v>854</v>
      </c>
      <c r="H176" s="79" t="s">
        <v>855</v>
      </c>
      <c r="I176" s="80">
        <v>2016</v>
      </c>
      <c r="J176" s="81" t="s">
        <v>856</v>
      </c>
      <c r="K176" s="79" t="s">
        <v>25</v>
      </c>
      <c r="L176" s="80">
        <v>1587</v>
      </c>
      <c r="M176" s="80">
        <v>85</v>
      </c>
      <c r="N176" s="80">
        <v>1585</v>
      </c>
      <c r="O176" s="85"/>
      <c r="P176" s="78"/>
      <c r="Q176" s="78"/>
      <c r="R176" s="105">
        <v>11800</v>
      </c>
      <c r="S176" s="78"/>
    </row>
    <row r="177" spans="1:19" x14ac:dyDescent="0.25">
      <c r="A177" s="9">
        <f t="shared" si="16"/>
        <v>174</v>
      </c>
      <c r="B177" s="68">
        <v>37828100</v>
      </c>
      <c r="C177" s="69" t="s">
        <v>29</v>
      </c>
      <c r="D177" s="69" t="s">
        <v>30</v>
      </c>
      <c r="E177" s="70" t="s">
        <v>31</v>
      </c>
      <c r="F177" s="69" t="s">
        <v>21</v>
      </c>
      <c r="G177" s="78" t="s">
        <v>857</v>
      </c>
      <c r="H177" s="79" t="s">
        <v>71</v>
      </c>
      <c r="I177" s="80">
        <v>2016</v>
      </c>
      <c r="J177" s="81" t="s">
        <v>858</v>
      </c>
      <c r="K177" s="79" t="s">
        <v>25</v>
      </c>
      <c r="L177" s="80">
        <v>1589</v>
      </c>
      <c r="M177" s="80">
        <v>75</v>
      </c>
      <c r="N177" s="80">
        <v>1764</v>
      </c>
      <c r="O177" s="85"/>
      <c r="P177" s="78"/>
      <c r="Q177" s="78"/>
      <c r="R177" s="105">
        <v>9600</v>
      </c>
      <c r="S177" s="78"/>
    </row>
    <row r="178" spans="1:19" x14ac:dyDescent="0.25">
      <c r="A178" s="9">
        <f t="shared" si="16"/>
        <v>175</v>
      </c>
      <c r="B178" s="68">
        <v>37828100</v>
      </c>
      <c r="C178" s="69" t="s">
        <v>29</v>
      </c>
      <c r="D178" s="69" t="s">
        <v>30</v>
      </c>
      <c r="E178" s="70" t="s">
        <v>31</v>
      </c>
      <c r="F178" s="69" t="s">
        <v>21</v>
      </c>
      <c r="G178" s="78" t="s">
        <v>859</v>
      </c>
      <c r="H178" s="79" t="s">
        <v>860</v>
      </c>
      <c r="I178" s="80">
        <v>2016</v>
      </c>
      <c r="J178" s="81" t="s">
        <v>861</v>
      </c>
      <c r="K178" s="79" t="s">
        <v>25</v>
      </c>
      <c r="L178" s="80">
        <v>1149</v>
      </c>
      <c r="M178" s="80">
        <v>54</v>
      </c>
      <c r="N178" s="80">
        <v>1505</v>
      </c>
      <c r="O178" s="85"/>
      <c r="P178" s="78"/>
      <c r="Q178" s="78"/>
      <c r="R178" s="105">
        <v>7990</v>
      </c>
      <c r="S178" s="78"/>
    </row>
    <row r="179" spans="1:19" x14ac:dyDescent="0.25">
      <c r="A179" s="9">
        <f t="shared" si="16"/>
        <v>176</v>
      </c>
      <c r="B179" s="83">
        <v>45017000</v>
      </c>
      <c r="C179" s="78" t="s">
        <v>547</v>
      </c>
      <c r="D179" s="78" t="s">
        <v>556</v>
      </c>
      <c r="E179" s="84" t="s">
        <v>31</v>
      </c>
      <c r="F179" s="78" t="s">
        <v>21</v>
      </c>
      <c r="G179" s="78" t="s">
        <v>862</v>
      </c>
      <c r="H179" s="79" t="s">
        <v>863</v>
      </c>
      <c r="I179" s="80">
        <v>2016</v>
      </c>
      <c r="J179" s="81" t="s">
        <v>864</v>
      </c>
      <c r="K179" s="79" t="s">
        <v>865</v>
      </c>
      <c r="L179" s="80">
        <v>0</v>
      </c>
      <c r="M179" s="80">
        <v>0</v>
      </c>
      <c r="N179" s="80">
        <v>1500</v>
      </c>
      <c r="O179" s="85"/>
      <c r="P179" s="78"/>
      <c r="Q179" s="78"/>
      <c r="R179" s="105">
        <v>5933</v>
      </c>
      <c r="S179" s="78"/>
    </row>
    <row r="180" spans="1:19" x14ac:dyDescent="0.25">
      <c r="A180" s="9">
        <f t="shared" si="16"/>
        <v>177</v>
      </c>
      <c r="B180" s="68">
        <v>35987341</v>
      </c>
      <c r="C180" s="69" t="s">
        <v>411</v>
      </c>
      <c r="D180" s="69" t="s">
        <v>412</v>
      </c>
      <c r="E180" s="70" t="s">
        <v>413</v>
      </c>
      <c r="F180" s="69" t="s">
        <v>258</v>
      </c>
      <c r="G180" s="78" t="s">
        <v>866</v>
      </c>
      <c r="H180" s="79" t="s">
        <v>71</v>
      </c>
      <c r="I180" s="80">
        <v>2016</v>
      </c>
      <c r="J180" s="81" t="s">
        <v>867</v>
      </c>
      <c r="K180" s="79" t="s">
        <v>25</v>
      </c>
      <c r="L180" s="80">
        <v>1598</v>
      </c>
      <c r="M180" s="80">
        <v>75</v>
      </c>
      <c r="N180" s="80">
        <v>1764</v>
      </c>
      <c r="O180" s="85"/>
      <c r="P180" s="78"/>
      <c r="Q180" s="78"/>
      <c r="R180" s="105">
        <v>11650</v>
      </c>
      <c r="S180" s="78"/>
    </row>
    <row r="181" spans="1:19" x14ac:dyDescent="0.25">
      <c r="A181" s="9">
        <f t="shared" si="16"/>
        <v>178</v>
      </c>
      <c r="B181" s="83">
        <v>37956248</v>
      </c>
      <c r="C181" s="78" t="s">
        <v>501</v>
      </c>
      <c r="D181" s="78" t="s">
        <v>868</v>
      </c>
      <c r="E181" s="84" t="s">
        <v>869</v>
      </c>
      <c r="F181" s="78" t="s">
        <v>870</v>
      </c>
      <c r="G181" s="78" t="s">
        <v>871</v>
      </c>
      <c r="H181" s="79" t="s">
        <v>872</v>
      </c>
      <c r="I181" s="80">
        <v>2016</v>
      </c>
      <c r="J181" s="81" t="s">
        <v>873</v>
      </c>
      <c r="K181" s="79" t="s">
        <v>25</v>
      </c>
      <c r="L181" s="80">
        <v>1461</v>
      </c>
      <c r="M181" s="80">
        <v>80</v>
      </c>
      <c r="N181" s="80">
        <v>1923</v>
      </c>
      <c r="O181" s="85"/>
      <c r="P181" s="78"/>
      <c r="Q181" s="78"/>
      <c r="R181" s="105">
        <v>15000</v>
      </c>
      <c r="S181" s="78"/>
    </row>
    <row r="182" spans="1:19" x14ac:dyDescent="0.25">
      <c r="A182" s="9">
        <f t="shared" si="16"/>
        <v>179</v>
      </c>
      <c r="B182" s="68" t="s">
        <v>347</v>
      </c>
      <c r="C182" s="69" t="s">
        <v>318</v>
      </c>
      <c r="D182" s="69" t="s">
        <v>348</v>
      </c>
      <c r="E182" s="70">
        <v>96212</v>
      </c>
      <c r="F182" s="69" t="s">
        <v>349</v>
      </c>
      <c r="G182" s="78" t="s">
        <v>874</v>
      </c>
      <c r="H182" s="79" t="s">
        <v>71</v>
      </c>
      <c r="I182" s="80">
        <v>2016</v>
      </c>
      <c r="J182" s="81" t="s">
        <v>875</v>
      </c>
      <c r="K182" s="79" t="s">
        <v>25</v>
      </c>
      <c r="L182" s="80">
        <v>1461</v>
      </c>
      <c r="M182" s="80">
        <v>55</v>
      </c>
      <c r="N182" s="80">
        <v>1803</v>
      </c>
      <c r="O182" s="85"/>
      <c r="P182" s="78"/>
      <c r="Q182" s="78"/>
      <c r="R182" s="105">
        <v>12345</v>
      </c>
      <c r="S182" s="78"/>
    </row>
    <row r="183" spans="1:19" x14ac:dyDescent="0.25">
      <c r="A183" s="9">
        <f t="shared" si="16"/>
        <v>180</v>
      </c>
      <c r="B183" s="106">
        <v>648515</v>
      </c>
      <c r="C183" s="69" t="s">
        <v>186</v>
      </c>
      <c r="D183" s="69" t="s">
        <v>102</v>
      </c>
      <c r="E183" s="70" t="s">
        <v>187</v>
      </c>
      <c r="F183" s="69" t="s">
        <v>104</v>
      </c>
      <c r="G183" s="78" t="s">
        <v>876</v>
      </c>
      <c r="H183" s="79" t="s">
        <v>877</v>
      </c>
      <c r="I183" s="80">
        <v>2016</v>
      </c>
      <c r="J183" s="103" t="s">
        <v>878</v>
      </c>
      <c r="K183" s="79" t="s">
        <v>25</v>
      </c>
      <c r="L183" s="80">
        <v>1461</v>
      </c>
      <c r="M183" s="80">
        <v>55</v>
      </c>
      <c r="N183" s="80">
        <v>1956</v>
      </c>
      <c r="O183" s="85"/>
      <c r="P183" s="78"/>
      <c r="Q183" s="78"/>
      <c r="R183" s="105">
        <v>13080</v>
      </c>
      <c r="S183" s="78"/>
    </row>
    <row r="184" spans="1:19" x14ac:dyDescent="0.25">
      <c r="A184" s="9">
        <f t="shared" si="16"/>
        <v>181</v>
      </c>
      <c r="B184" s="68" t="s">
        <v>152</v>
      </c>
      <c r="C184" s="69" t="s">
        <v>153</v>
      </c>
      <c r="D184" s="69" t="s">
        <v>154</v>
      </c>
      <c r="E184" s="70" t="s">
        <v>155</v>
      </c>
      <c r="F184" s="69" t="s">
        <v>104</v>
      </c>
      <c r="G184" s="78" t="s">
        <v>879</v>
      </c>
      <c r="H184" s="79" t="s">
        <v>880</v>
      </c>
      <c r="I184" s="80">
        <v>2016</v>
      </c>
      <c r="J184" s="103" t="s">
        <v>881</v>
      </c>
      <c r="K184" s="79" t="s">
        <v>25</v>
      </c>
      <c r="L184" s="80">
        <v>1364</v>
      </c>
      <c r="M184" s="80">
        <v>103</v>
      </c>
      <c r="N184" s="80">
        <v>2330</v>
      </c>
      <c r="O184" s="85"/>
      <c r="P184" s="78"/>
      <c r="Q184" s="78"/>
      <c r="R184" s="105">
        <v>19929</v>
      </c>
      <c r="S184" s="78"/>
    </row>
    <row r="185" spans="1:19" x14ac:dyDescent="0.25">
      <c r="A185" s="9">
        <f t="shared" si="16"/>
        <v>182</v>
      </c>
      <c r="B185" s="68" t="s">
        <v>232</v>
      </c>
      <c r="C185" s="69" t="s">
        <v>233</v>
      </c>
      <c r="D185" s="69" t="s">
        <v>234</v>
      </c>
      <c r="E185" s="70" t="s">
        <v>235</v>
      </c>
      <c r="F185" s="69" t="s">
        <v>236</v>
      </c>
      <c r="G185" s="78" t="s">
        <v>882</v>
      </c>
      <c r="H185" s="79" t="s">
        <v>71</v>
      </c>
      <c r="I185" s="80">
        <v>2016</v>
      </c>
      <c r="J185" s="103" t="s">
        <v>883</v>
      </c>
      <c r="K185" s="79" t="s">
        <v>25</v>
      </c>
      <c r="L185" s="80">
        <v>1461</v>
      </c>
      <c r="M185" s="80">
        <v>55</v>
      </c>
      <c r="N185" s="80">
        <v>1803</v>
      </c>
      <c r="O185" s="85"/>
      <c r="P185" s="78"/>
      <c r="Q185" s="78"/>
      <c r="R185" s="105">
        <v>12400</v>
      </c>
      <c r="S185" s="78"/>
    </row>
    <row r="186" spans="1:19" x14ac:dyDescent="0.25">
      <c r="A186" s="9">
        <f t="shared" si="16"/>
        <v>183</v>
      </c>
      <c r="B186" s="107" t="s">
        <v>533</v>
      </c>
      <c r="C186" s="108" t="s">
        <v>884</v>
      </c>
      <c r="D186" s="108" t="s">
        <v>535</v>
      </c>
      <c r="E186" s="109">
        <v>97429</v>
      </c>
      <c r="F186" s="108" t="s">
        <v>21</v>
      </c>
      <c r="G186" s="78" t="s">
        <v>885</v>
      </c>
      <c r="H186" s="79" t="s">
        <v>71</v>
      </c>
      <c r="I186" s="80">
        <v>2016</v>
      </c>
      <c r="J186" s="103" t="s">
        <v>886</v>
      </c>
      <c r="K186" s="79" t="s">
        <v>25</v>
      </c>
      <c r="L186" s="80">
        <v>1598</v>
      </c>
      <c r="M186" s="80">
        <v>75</v>
      </c>
      <c r="N186" s="80">
        <v>1764</v>
      </c>
      <c r="O186" s="85"/>
      <c r="P186" s="78"/>
      <c r="Q186" s="78"/>
      <c r="R186" s="105">
        <v>13789</v>
      </c>
      <c r="S186" s="78"/>
    </row>
    <row r="187" spans="1:19" x14ac:dyDescent="0.25">
      <c r="A187" s="9">
        <f t="shared" si="16"/>
        <v>184</v>
      </c>
      <c r="B187" s="110">
        <v>35653663</v>
      </c>
      <c r="C187" s="108" t="s">
        <v>178</v>
      </c>
      <c r="D187" s="108" t="s">
        <v>887</v>
      </c>
      <c r="E187" s="109">
        <v>98012</v>
      </c>
      <c r="F187" s="108" t="s">
        <v>888</v>
      </c>
      <c r="G187" s="78" t="s">
        <v>889</v>
      </c>
      <c r="H187" s="79" t="s">
        <v>71</v>
      </c>
      <c r="I187" s="80">
        <v>2016</v>
      </c>
      <c r="J187" s="103" t="s">
        <v>890</v>
      </c>
      <c r="K187" s="79" t="s">
        <v>25</v>
      </c>
      <c r="L187" s="80">
        <v>1598</v>
      </c>
      <c r="M187" s="80">
        <v>75</v>
      </c>
      <c r="N187" s="80">
        <v>1764</v>
      </c>
      <c r="O187" s="85"/>
      <c r="P187" s="78"/>
      <c r="Q187" s="78"/>
      <c r="R187" s="105">
        <v>10350</v>
      </c>
      <c r="S187" s="78"/>
    </row>
    <row r="188" spans="1:19" x14ac:dyDescent="0.25">
      <c r="A188" s="9">
        <f t="shared" si="16"/>
        <v>185</v>
      </c>
      <c r="B188" s="83">
        <v>45017000</v>
      </c>
      <c r="C188" s="78" t="s">
        <v>547</v>
      </c>
      <c r="D188" s="78" t="s">
        <v>556</v>
      </c>
      <c r="E188" s="84" t="s">
        <v>31</v>
      </c>
      <c r="F188" s="78" t="s">
        <v>21</v>
      </c>
      <c r="G188" s="103" t="s">
        <v>891</v>
      </c>
      <c r="H188" s="103" t="s">
        <v>892</v>
      </c>
      <c r="I188" s="111">
        <v>2017</v>
      </c>
      <c r="J188" s="104">
        <v>-617007</v>
      </c>
      <c r="K188" s="103" t="s">
        <v>893</v>
      </c>
      <c r="L188" s="111">
        <v>2166</v>
      </c>
      <c r="M188" s="111">
        <v>35</v>
      </c>
      <c r="N188" s="112">
        <v>2000</v>
      </c>
      <c r="O188" s="113"/>
      <c r="P188" s="113"/>
      <c r="Q188" s="113"/>
      <c r="R188" s="114">
        <v>32997.99</v>
      </c>
      <c r="S188" s="113"/>
    </row>
    <row r="189" spans="1:19" x14ac:dyDescent="0.25">
      <c r="A189" s="9">
        <f t="shared" si="16"/>
        <v>186</v>
      </c>
      <c r="B189" s="104">
        <v>35987146</v>
      </c>
      <c r="C189" s="103" t="s">
        <v>894</v>
      </c>
      <c r="D189" s="103" t="s">
        <v>895</v>
      </c>
      <c r="E189" s="103" t="s">
        <v>382</v>
      </c>
      <c r="F189" s="103" t="s">
        <v>193</v>
      </c>
      <c r="G189" s="103" t="s">
        <v>896</v>
      </c>
      <c r="H189" s="103" t="s">
        <v>897</v>
      </c>
      <c r="I189" s="111">
        <v>2017</v>
      </c>
      <c r="J189" s="103" t="s">
        <v>898</v>
      </c>
      <c r="K189" s="103" t="s">
        <v>25</v>
      </c>
      <c r="L189" s="112">
        <v>1598</v>
      </c>
      <c r="M189" s="111">
        <v>75</v>
      </c>
      <c r="N189" s="112">
        <v>1764</v>
      </c>
      <c r="O189" s="103"/>
      <c r="P189" s="103"/>
      <c r="Q189" s="103"/>
      <c r="R189" s="114">
        <v>11502</v>
      </c>
      <c r="S189" s="103"/>
    </row>
    <row r="190" spans="1:19" x14ac:dyDescent="0.25">
      <c r="A190" s="9">
        <f t="shared" si="16"/>
        <v>187</v>
      </c>
      <c r="B190" s="68" t="s">
        <v>119</v>
      </c>
      <c r="C190" s="69" t="s">
        <v>120</v>
      </c>
      <c r="D190" s="69" t="s">
        <v>121</v>
      </c>
      <c r="E190" s="70">
        <v>97701</v>
      </c>
      <c r="F190" s="69" t="s">
        <v>123</v>
      </c>
      <c r="G190" s="115" t="s">
        <v>899</v>
      </c>
      <c r="H190" s="116" t="s">
        <v>725</v>
      </c>
      <c r="I190" s="111">
        <v>2017</v>
      </c>
      <c r="J190" s="103" t="s">
        <v>900</v>
      </c>
      <c r="K190" s="103" t="s">
        <v>25</v>
      </c>
      <c r="L190" s="111">
        <v>1598</v>
      </c>
      <c r="M190" s="111">
        <v>88</v>
      </c>
      <c r="N190" s="111">
        <v>2000</v>
      </c>
      <c r="O190" s="113"/>
      <c r="P190" s="113"/>
      <c r="Q190" s="113"/>
      <c r="R190" s="117">
        <v>13680</v>
      </c>
      <c r="S190" s="113"/>
    </row>
    <row r="191" spans="1:19" x14ac:dyDescent="0.25">
      <c r="A191" s="9">
        <f t="shared" si="16"/>
        <v>188</v>
      </c>
      <c r="B191" s="68" t="s">
        <v>744</v>
      </c>
      <c r="C191" s="69" t="s">
        <v>745</v>
      </c>
      <c r="D191" s="69" t="s">
        <v>746</v>
      </c>
      <c r="E191" s="70" t="s">
        <v>747</v>
      </c>
      <c r="F191" s="69" t="s">
        <v>748</v>
      </c>
      <c r="G191" s="115" t="s">
        <v>901</v>
      </c>
      <c r="H191" s="116" t="s">
        <v>860</v>
      </c>
      <c r="I191" s="111">
        <v>2017</v>
      </c>
      <c r="J191" s="103" t="s">
        <v>902</v>
      </c>
      <c r="K191" s="103" t="s">
        <v>25</v>
      </c>
      <c r="L191" s="111">
        <v>999</v>
      </c>
      <c r="M191" s="111">
        <v>54</v>
      </c>
      <c r="N191" s="111">
        <v>1555</v>
      </c>
      <c r="O191" s="113"/>
      <c r="P191" s="113"/>
      <c r="Q191" s="113"/>
      <c r="R191" s="112">
        <v>9399</v>
      </c>
      <c r="S191" s="111"/>
    </row>
    <row r="192" spans="1:19" x14ac:dyDescent="0.25">
      <c r="A192" s="9">
        <f t="shared" si="16"/>
        <v>189</v>
      </c>
      <c r="B192" s="83">
        <v>45017000</v>
      </c>
      <c r="C192" s="78" t="s">
        <v>547</v>
      </c>
      <c r="D192" s="78" t="s">
        <v>556</v>
      </c>
      <c r="E192" s="84" t="s">
        <v>31</v>
      </c>
      <c r="F192" s="78" t="s">
        <v>21</v>
      </c>
      <c r="G192" s="115" t="s">
        <v>903</v>
      </c>
      <c r="H192" s="103" t="s">
        <v>904</v>
      </c>
      <c r="I192" s="111">
        <v>2017</v>
      </c>
      <c r="J192" s="101" t="s">
        <v>905</v>
      </c>
      <c r="K192" s="103" t="s">
        <v>906</v>
      </c>
      <c r="L192" s="111">
        <v>0</v>
      </c>
      <c r="M192" s="111">
        <v>0</v>
      </c>
      <c r="N192" s="111">
        <v>750</v>
      </c>
      <c r="O192" s="103"/>
      <c r="P192" s="103"/>
      <c r="Q192" s="103"/>
      <c r="R192" s="111">
        <v>410.47</v>
      </c>
      <c r="S192" s="103"/>
    </row>
    <row r="193" spans="1:19" x14ac:dyDescent="0.25">
      <c r="A193" s="9">
        <f t="shared" si="16"/>
        <v>190</v>
      </c>
      <c r="B193" s="83">
        <v>45017000</v>
      </c>
      <c r="C193" s="78" t="s">
        <v>547</v>
      </c>
      <c r="D193" s="78" t="s">
        <v>556</v>
      </c>
      <c r="E193" s="84" t="s">
        <v>31</v>
      </c>
      <c r="F193" s="78" t="s">
        <v>21</v>
      </c>
      <c r="G193" s="115" t="s">
        <v>907</v>
      </c>
      <c r="H193" s="103" t="s">
        <v>908</v>
      </c>
      <c r="I193" s="111">
        <v>2010</v>
      </c>
      <c r="J193" s="103" t="s">
        <v>909</v>
      </c>
      <c r="K193" s="103" t="s">
        <v>25</v>
      </c>
      <c r="L193" s="111">
        <v>1591</v>
      </c>
      <c r="M193" s="111">
        <v>91.9</v>
      </c>
      <c r="N193" s="111">
        <v>1820</v>
      </c>
      <c r="O193" s="103"/>
      <c r="P193" s="103"/>
      <c r="Q193" s="103"/>
      <c r="R193" s="118">
        <v>16140</v>
      </c>
      <c r="S193" s="103"/>
    </row>
    <row r="194" spans="1:19" x14ac:dyDescent="0.25">
      <c r="A194" s="9">
        <f t="shared" si="16"/>
        <v>191</v>
      </c>
      <c r="B194" s="106" t="s">
        <v>525</v>
      </c>
      <c r="C194" s="69" t="s">
        <v>526</v>
      </c>
      <c r="D194" s="69" t="s">
        <v>527</v>
      </c>
      <c r="E194" s="70" t="s">
        <v>528</v>
      </c>
      <c r="F194" s="69" t="s">
        <v>529</v>
      </c>
      <c r="G194" s="115" t="s">
        <v>910</v>
      </c>
      <c r="H194" s="103" t="s">
        <v>911</v>
      </c>
      <c r="I194" s="111">
        <v>2017</v>
      </c>
      <c r="J194" s="103" t="s">
        <v>912</v>
      </c>
      <c r="K194" s="103" t="s">
        <v>25</v>
      </c>
      <c r="L194" s="111">
        <v>1997</v>
      </c>
      <c r="M194" s="111">
        <v>120</v>
      </c>
      <c r="N194" s="111">
        <v>3300</v>
      </c>
      <c r="O194" s="103"/>
      <c r="P194" s="103"/>
      <c r="Q194" s="103"/>
      <c r="R194" s="103">
        <v>21999.99</v>
      </c>
      <c r="S194" s="103"/>
    </row>
    <row r="195" spans="1:19" x14ac:dyDescent="0.25">
      <c r="A195" s="9">
        <f t="shared" si="16"/>
        <v>192</v>
      </c>
      <c r="B195" s="68">
        <v>42195446</v>
      </c>
      <c r="C195" s="69" t="s">
        <v>501</v>
      </c>
      <c r="D195" s="69" t="s">
        <v>913</v>
      </c>
      <c r="E195" s="70" t="s">
        <v>914</v>
      </c>
      <c r="F195" s="69" t="s">
        <v>21</v>
      </c>
      <c r="G195" s="115" t="s">
        <v>915</v>
      </c>
      <c r="H195" s="103" t="s">
        <v>725</v>
      </c>
      <c r="I195" s="111">
        <v>2017</v>
      </c>
      <c r="J195" s="103" t="s">
        <v>916</v>
      </c>
      <c r="K195" s="103" t="s">
        <v>25</v>
      </c>
      <c r="L195" s="112">
        <v>1560</v>
      </c>
      <c r="M195" s="111">
        <v>88</v>
      </c>
      <c r="N195" s="112">
        <v>2220</v>
      </c>
      <c r="O195" s="103"/>
      <c r="P195" s="103"/>
      <c r="Q195" s="103"/>
      <c r="R195" s="114">
        <v>16780</v>
      </c>
      <c r="S195" s="103"/>
    </row>
    <row r="196" spans="1:19" x14ac:dyDescent="0.25">
      <c r="A196" s="9">
        <f t="shared" si="16"/>
        <v>193</v>
      </c>
      <c r="B196" s="68">
        <v>647926</v>
      </c>
      <c r="C196" s="69" t="s">
        <v>299</v>
      </c>
      <c r="D196" s="69" t="s">
        <v>300</v>
      </c>
      <c r="E196" s="70" t="s">
        <v>301</v>
      </c>
      <c r="F196" s="69" t="s">
        <v>302</v>
      </c>
      <c r="G196" s="115" t="s">
        <v>917</v>
      </c>
      <c r="H196" s="103" t="s">
        <v>840</v>
      </c>
      <c r="I196" s="111">
        <v>2017</v>
      </c>
      <c r="J196" s="103" t="s">
        <v>918</v>
      </c>
      <c r="K196" s="103" t="s">
        <v>25</v>
      </c>
      <c r="L196" s="112">
        <v>2287</v>
      </c>
      <c r="M196" s="111">
        <v>110</v>
      </c>
      <c r="N196" s="112">
        <v>3300</v>
      </c>
      <c r="O196" s="113"/>
      <c r="P196" s="113"/>
      <c r="Q196" s="113"/>
      <c r="R196" s="114">
        <v>29959.200000000001</v>
      </c>
      <c r="S196" s="113"/>
    </row>
    <row r="197" spans="1:19" x14ac:dyDescent="0.25">
      <c r="A197" s="9">
        <f t="shared" si="16"/>
        <v>194</v>
      </c>
      <c r="B197" s="68" t="s">
        <v>637</v>
      </c>
      <c r="C197" s="69" t="s">
        <v>638</v>
      </c>
      <c r="D197" s="69" t="s">
        <v>639</v>
      </c>
      <c r="E197" s="70" t="s">
        <v>644</v>
      </c>
      <c r="F197" s="69" t="s">
        <v>302</v>
      </c>
      <c r="G197" s="115" t="s">
        <v>919</v>
      </c>
      <c r="H197" s="103" t="s">
        <v>828</v>
      </c>
      <c r="I197" s="111">
        <v>2017</v>
      </c>
      <c r="J197" s="103" t="s">
        <v>920</v>
      </c>
      <c r="K197" s="103" t="s">
        <v>25</v>
      </c>
      <c r="L197" s="112">
        <v>1598</v>
      </c>
      <c r="M197" s="111">
        <v>84</v>
      </c>
      <c r="N197" s="112">
        <v>1804</v>
      </c>
      <c r="O197" s="113"/>
      <c r="P197" s="113"/>
      <c r="Q197" s="113"/>
      <c r="R197" s="119">
        <v>13600</v>
      </c>
      <c r="S197" s="113"/>
    </row>
    <row r="198" spans="1:19" x14ac:dyDescent="0.25">
      <c r="A198" s="9">
        <f t="shared" ref="A198" si="19">A197+1</f>
        <v>195</v>
      </c>
      <c r="B198" s="120" t="s">
        <v>546</v>
      </c>
      <c r="C198" s="121" t="s">
        <v>547</v>
      </c>
      <c r="D198" s="121" t="s">
        <v>548</v>
      </c>
      <c r="E198" s="70" t="s">
        <v>549</v>
      </c>
      <c r="F198" s="69" t="s">
        <v>193</v>
      </c>
      <c r="G198" s="115" t="s">
        <v>921</v>
      </c>
      <c r="H198" s="103" t="s">
        <v>725</v>
      </c>
      <c r="I198" s="111">
        <v>2018</v>
      </c>
      <c r="J198" s="103" t="s">
        <v>922</v>
      </c>
      <c r="K198" s="103" t="s">
        <v>25</v>
      </c>
      <c r="L198" s="112">
        <v>1598</v>
      </c>
      <c r="M198" s="111">
        <v>88</v>
      </c>
      <c r="N198" s="112">
        <v>2000</v>
      </c>
      <c r="O198" s="113"/>
      <c r="P198" s="113"/>
      <c r="Q198" s="113"/>
      <c r="R198" s="117">
        <v>11980</v>
      </c>
      <c r="S198" s="113"/>
    </row>
  </sheetData>
  <autoFilter ref="C1:C198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Tichy</dc:creator>
  <cp:lastModifiedBy>Ďurská Alena</cp:lastModifiedBy>
  <dcterms:created xsi:type="dcterms:W3CDTF">2018-07-30T13:18:18Z</dcterms:created>
  <dcterms:modified xsi:type="dcterms:W3CDTF">2018-10-24T12:09:19Z</dcterms:modified>
</cp:coreProperties>
</file>