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4615" windowHeight="12210"/>
  </bookViews>
  <sheets>
    <sheet name="Rozpočet" sheetId="1" r:id="rId1"/>
  </sheets>
  <calcPr calcId="145621" iterateDelta="1E-4"/>
</workbook>
</file>

<file path=xl/calcChain.xml><?xml version="1.0" encoding="utf-8"?>
<calcChain xmlns="http://schemas.openxmlformats.org/spreadsheetml/2006/main">
  <c r="H342" i="1" l="1"/>
  <c r="H323" i="1"/>
  <c r="I323" i="1" s="1"/>
  <c r="F325" i="1"/>
  <c r="I325" i="1" s="1"/>
  <c r="F326" i="1"/>
  <c r="I326" i="1" s="1"/>
  <c r="F327" i="1"/>
  <c r="I327" i="1" s="1"/>
  <c r="F328" i="1"/>
  <c r="I328" i="1" s="1"/>
  <c r="F329" i="1"/>
  <c r="I329" i="1" s="1"/>
  <c r="F330" i="1"/>
  <c r="I330" i="1" s="1"/>
  <c r="F331" i="1"/>
  <c r="I331" i="1" s="1"/>
  <c r="F332" i="1"/>
  <c r="I332" i="1" s="1"/>
  <c r="F333" i="1"/>
  <c r="I333" i="1" s="1"/>
  <c r="F334" i="1"/>
  <c r="I334" i="1" s="1"/>
  <c r="F335" i="1"/>
  <c r="I335" i="1" s="1"/>
  <c r="F338" i="1"/>
  <c r="I338" i="1" s="1"/>
  <c r="F342" i="1"/>
  <c r="F345" i="1"/>
  <c r="I345" i="1" s="1"/>
  <c r="H302" i="1"/>
  <c r="F302" i="1"/>
  <c r="H315" i="1"/>
  <c r="I316" i="1"/>
  <c r="I317" i="1"/>
  <c r="F319" i="1"/>
  <c r="I319" i="1" s="1"/>
  <c r="F320" i="1"/>
  <c r="I320" i="1" s="1"/>
  <c r="F321" i="1"/>
  <c r="I321" i="1" s="1"/>
  <c r="F318" i="1"/>
  <c r="I318" i="1" s="1"/>
  <c r="F315" i="1"/>
  <c r="F309" i="1"/>
  <c r="F307" i="1"/>
  <c r="F294" i="1"/>
  <c r="H190" i="1"/>
  <c r="F190" i="1"/>
  <c r="F265" i="1"/>
  <c r="I265" i="1" s="1"/>
  <c r="F266" i="1"/>
  <c r="I266" i="1" s="1"/>
  <c r="F267" i="1"/>
  <c r="I267" i="1" s="1"/>
  <c r="F268" i="1"/>
  <c r="I268" i="1" s="1"/>
  <c r="F269" i="1"/>
  <c r="I269" i="1" s="1"/>
  <c r="F270" i="1"/>
  <c r="I270" i="1" s="1"/>
  <c r="F271" i="1"/>
  <c r="I271" i="1" s="1"/>
  <c r="F272" i="1"/>
  <c r="I272" i="1" s="1"/>
  <c r="F273" i="1"/>
  <c r="I273" i="1" s="1"/>
  <c r="F274" i="1"/>
  <c r="I274" i="1" s="1"/>
  <c r="F275" i="1"/>
  <c r="I275" i="1" s="1"/>
  <c r="F276" i="1"/>
  <c r="I276" i="1" s="1"/>
  <c r="F277" i="1"/>
  <c r="I277" i="1" s="1"/>
  <c r="F278" i="1"/>
  <c r="I278" i="1" s="1"/>
  <c r="F279" i="1"/>
  <c r="I279" i="1" s="1"/>
  <c r="F280" i="1"/>
  <c r="I280" i="1" s="1"/>
  <c r="F281" i="1"/>
  <c r="I281" i="1" s="1"/>
  <c r="F282" i="1"/>
  <c r="I282" i="1" s="1"/>
  <c r="F283" i="1"/>
  <c r="I283" i="1" s="1"/>
  <c r="F284" i="1"/>
  <c r="I284" i="1" s="1"/>
  <c r="F285" i="1"/>
  <c r="I285" i="1" s="1"/>
  <c r="F286" i="1"/>
  <c r="I286" i="1" s="1"/>
  <c r="F287" i="1"/>
  <c r="I287" i="1" s="1"/>
  <c r="F289" i="1"/>
  <c r="I289" i="1" s="1"/>
  <c r="F290" i="1"/>
  <c r="I290" i="1" s="1"/>
  <c r="F264" i="1"/>
  <c r="I264" i="1" s="1"/>
  <c r="H309" i="1"/>
  <c r="H307" i="1"/>
  <c r="H294" i="1"/>
  <c r="H262" i="1"/>
  <c r="I262" i="1" s="1"/>
  <c r="H258" i="1"/>
  <c r="H254" i="1"/>
  <c r="H247" i="1"/>
  <c r="F249" i="1"/>
  <c r="I249" i="1" s="1"/>
  <c r="F250" i="1"/>
  <c r="I250" i="1" s="1"/>
  <c r="F251" i="1"/>
  <c r="I251" i="1" s="1"/>
  <c r="F252" i="1"/>
  <c r="I252" i="1" s="1"/>
  <c r="F254" i="1"/>
  <c r="F258" i="1"/>
  <c r="I258" i="1" s="1"/>
  <c r="F247" i="1"/>
  <c r="I294" i="1" l="1"/>
  <c r="I307" i="1"/>
  <c r="I302" i="1"/>
  <c r="I309" i="1"/>
  <c r="I190" i="1"/>
  <c r="I254" i="1"/>
  <c r="I247" i="1"/>
  <c r="I315" i="1"/>
  <c r="F346" i="1"/>
  <c r="F357" i="1" s="1"/>
  <c r="H346" i="1"/>
  <c r="H357" i="1" s="1"/>
  <c r="I342" i="1"/>
  <c r="H234" i="1"/>
  <c r="I234" i="1" s="1"/>
  <c r="F232" i="1"/>
  <c r="I232" i="1" s="1"/>
  <c r="F231" i="1"/>
  <c r="I231" i="1" s="1"/>
  <c r="F230" i="1"/>
  <c r="I230" i="1" s="1"/>
  <c r="F228" i="1"/>
  <c r="I228" i="1" s="1"/>
  <c r="H226" i="1"/>
  <c r="I226" i="1" s="1"/>
  <c r="H218" i="1"/>
  <c r="I218" i="1" s="1"/>
  <c r="F224" i="1"/>
  <c r="I224" i="1" s="1"/>
  <c r="F223" i="1"/>
  <c r="I223" i="1" s="1"/>
  <c r="F222" i="1"/>
  <c r="I222" i="1" s="1"/>
  <c r="F220" i="1"/>
  <c r="I220" i="1" s="1"/>
  <c r="F206" i="1"/>
  <c r="I206" i="1" s="1"/>
  <c r="F207" i="1"/>
  <c r="I207" i="1" s="1"/>
  <c r="F208" i="1"/>
  <c r="I208" i="1" s="1"/>
  <c r="F209" i="1"/>
  <c r="I209" i="1" s="1"/>
  <c r="F210" i="1"/>
  <c r="I210" i="1" s="1"/>
  <c r="F211" i="1"/>
  <c r="I211" i="1" s="1"/>
  <c r="F214" i="1"/>
  <c r="I214" i="1" s="1"/>
  <c r="F215" i="1"/>
  <c r="I215" i="1" s="1"/>
  <c r="F205" i="1"/>
  <c r="I205" i="1" s="1"/>
  <c r="H203" i="1"/>
  <c r="I203" i="1" s="1"/>
  <c r="H197" i="1"/>
  <c r="I197" i="1" s="1"/>
  <c r="I346" i="1" l="1"/>
  <c r="I357" i="1" s="1"/>
  <c r="F240" i="1"/>
  <c r="F356" i="1" s="1"/>
  <c r="I240" i="1"/>
  <c r="H240" i="1"/>
  <c r="H356" i="1" s="1"/>
  <c r="F181" i="1"/>
  <c r="F182" i="1"/>
  <c r="F183" i="1"/>
  <c r="F184" i="1"/>
  <c r="F187" i="1"/>
  <c r="F188" i="1"/>
  <c r="F189" i="1"/>
  <c r="H181" i="1"/>
  <c r="H182" i="1"/>
  <c r="H183" i="1"/>
  <c r="H184" i="1"/>
  <c r="H187" i="1"/>
  <c r="H188" i="1"/>
  <c r="H189" i="1"/>
  <c r="H180" i="1"/>
  <c r="F180" i="1"/>
  <c r="H156" i="1"/>
  <c r="H157" i="1"/>
  <c r="H158" i="1"/>
  <c r="H159" i="1"/>
  <c r="H160" i="1"/>
  <c r="H161" i="1"/>
  <c r="H162" i="1"/>
  <c r="H163" i="1"/>
  <c r="H164" i="1"/>
  <c r="H165" i="1"/>
  <c r="H166" i="1"/>
  <c r="H169" i="1"/>
  <c r="H170" i="1"/>
  <c r="H171" i="1"/>
  <c r="H172" i="1"/>
  <c r="H175" i="1"/>
  <c r="H176" i="1"/>
  <c r="F156" i="1"/>
  <c r="F157" i="1"/>
  <c r="F158" i="1"/>
  <c r="F159" i="1"/>
  <c r="F160" i="1"/>
  <c r="F161" i="1"/>
  <c r="F162" i="1"/>
  <c r="F163" i="1"/>
  <c r="F164" i="1"/>
  <c r="F165" i="1"/>
  <c r="F166" i="1"/>
  <c r="F169" i="1"/>
  <c r="F170" i="1"/>
  <c r="F171" i="1"/>
  <c r="F172" i="1"/>
  <c r="F175" i="1"/>
  <c r="F176" i="1"/>
  <c r="H155" i="1"/>
  <c r="F155" i="1"/>
  <c r="H144" i="1"/>
  <c r="H145" i="1"/>
  <c r="H146" i="1"/>
  <c r="H149" i="1"/>
  <c r="H150" i="1"/>
  <c r="F144" i="1"/>
  <c r="F145" i="1"/>
  <c r="F146" i="1"/>
  <c r="F149" i="1"/>
  <c r="F150" i="1"/>
  <c r="H143" i="1"/>
  <c r="F143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5" i="1"/>
  <c r="H126" i="1"/>
  <c r="H127" i="1"/>
  <c r="H128" i="1"/>
  <c r="H131" i="1"/>
  <c r="H132" i="1"/>
  <c r="H133" i="1"/>
  <c r="H134" i="1"/>
  <c r="H135" i="1"/>
  <c r="H136" i="1"/>
  <c r="H137" i="1"/>
  <c r="H13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5" i="1"/>
  <c r="F126" i="1"/>
  <c r="F127" i="1"/>
  <c r="F128" i="1"/>
  <c r="F131" i="1"/>
  <c r="F132" i="1"/>
  <c r="F133" i="1"/>
  <c r="F134" i="1"/>
  <c r="F135" i="1"/>
  <c r="F136" i="1"/>
  <c r="F137" i="1"/>
  <c r="F138" i="1"/>
  <c r="H108" i="1"/>
  <c r="F108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6" i="1"/>
  <c r="H97" i="1"/>
  <c r="H98" i="1"/>
  <c r="H99" i="1"/>
  <c r="H102" i="1"/>
  <c r="H103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6" i="1"/>
  <c r="F97" i="1"/>
  <c r="F98" i="1"/>
  <c r="F99" i="1"/>
  <c r="F102" i="1"/>
  <c r="F103" i="1"/>
  <c r="F80" i="1"/>
  <c r="H80" i="1"/>
  <c r="F54" i="1"/>
  <c r="F55" i="1"/>
  <c r="F56" i="1"/>
  <c r="F57" i="1"/>
  <c r="F58" i="1"/>
  <c r="F59" i="1"/>
  <c r="F60" i="1"/>
  <c r="F61" i="1"/>
  <c r="F62" i="1"/>
  <c r="F63" i="1"/>
  <c r="F66" i="1"/>
  <c r="F67" i="1"/>
  <c r="F68" i="1"/>
  <c r="F69" i="1"/>
  <c r="F72" i="1"/>
  <c r="F75" i="1"/>
  <c r="H54" i="1"/>
  <c r="I54" i="1" s="1"/>
  <c r="H55" i="1"/>
  <c r="H56" i="1"/>
  <c r="H57" i="1"/>
  <c r="H58" i="1"/>
  <c r="I58" i="1" s="1"/>
  <c r="H59" i="1"/>
  <c r="H60" i="1"/>
  <c r="H61" i="1"/>
  <c r="H62" i="1"/>
  <c r="I62" i="1" s="1"/>
  <c r="H63" i="1"/>
  <c r="H66" i="1"/>
  <c r="H67" i="1"/>
  <c r="H68" i="1"/>
  <c r="I68" i="1" s="1"/>
  <c r="H69" i="1"/>
  <c r="H72" i="1"/>
  <c r="H75" i="1"/>
  <c r="H53" i="1"/>
  <c r="F53" i="1"/>
  <c r="F32" i="1"/>
  <c r="F33" i="1"/>
  <c r="F34" i="1"/>
  <c r="F35" i="1"/>
  <c r="F38" i="1"/>
  <c r="F39" i="1"/>
  <c r="F40" i="1"/>
  <c r="F41" i="1"/>
  <c r="F42" i="1"/>
  <c r="F45" i="1"/>
  <c r="F48" i="1"/>
  <c r="H32" i="1"/>
  <c r="H33" i="1"/>
  <c r="H34" i="1"/>
  <c r="H35" i="1"/>
  <c r="H38" i="1"/>
  <c r="H39" i="1"/>
  <c r="H40" i="1"/>
  <c r="H41" i="1"/>
  <c r="H42" i="1"/>
  <c r="H45" i="1"/>
  <c r="H48" i="1"/>
  <c r="H3" i="1"/>
  <c r="H4" i="1"/>
  <c r="I97" i="1" l="1"/>
  <c r="I188" i="1"/>
  <c r="I150" i="1"/>
  <c r="I356" i="1"/>
  <c r="H191" i="1"/>
  <c r="H355" i="1" s="1"/>
  <c r="F191" i="1"/>
  <c r="F355" i="1" s="1"/>
  <c r="I170" i="1"/>
  <c r="I67" i="1"/>
  <c r="I61" i="1"/>
  <c r="I57" i="1"/>
  <c r="I138" i="1"/>
  <c r="I135" i="1"/>
  <c r="I120" i="1"/>
  <c r="I116" i="1"/>
  <c r="I113" i="1"/>
  <c r="I109" i="1"/>
  <c r="I176" i="1"/>
  <c r="I163" i="1"/>
  <c r="I160" i="1"/>
  <c r="I157" i="1"/>
  <c r="I187" i="1"/>
  <c r="I181" i="1"/>
  <c r="I86" i="1"/>
  <c r="I82" i="1"/>
  <c r="I41" i="1"/>
  <c r="I35" i="1"/>
  <c r="I125" i="1"/>
  <c r="I183" i="1"/>
  <c r="I72" i="1"/>
  <c r="I184" i="1"/>
  <c r="H77" i="1"/>
  <c r="H350" i="1" s="1"/>
  <c r="I60" i="1"/>
  <c r="I165" i="1"/>
  <c r="I159" i="1"/>
  <c r="I89" i="1"/>
  <c r="I145" i="1"/>
  <c r="F177" i="1"/>
  <c r="F354" i="1" s="1"/>
  <c r="I166" i="1"/>
  <c r="I162" i="1"/>
  <c r="I156" i="1"/>
  <c r="I180" i="1"/>
  <c r="I169" i="1"/>
  <c r="I175" i="1"/>
  <c r="I182" i="1"/>
  <c r="I42" i="1"/>
  <c r="I38" i="1"/>
  <c r="I32" i="1"/>
  <c r="I132" i="1"/>
  <c r="I121" i="1"/>
  <c r="I117" i="1"/>
  <c r="I114" i="1"/>
  <c r="I110" i="1"/>
  <c r="F152" i="1"/>
  <c r="F353" i="1" s="1"/>
  <c r="I171" i="1"/>
  <c r="I69" i="1"/>
  <c r="I146" i="1"/>
  <c r="I172" i="1"/>
  <c r="I45" i="1"/>
  <c r="I39" i="1"/>
  <c r="I33" i="1"/>
  <c r="I66" i="1"/>
  <c r="I118" i="1"/>
  <c r="I111" i="1"/>
  <c r="I144" i="1"/>
  <c r="I155" i="1"/>
  <c r="I164" i="1"/>
  <c r="I161" i="1"/>
  <c r="I158" i="1"/>
  <c r="H177" i="1"/>
  <c r="H354" i="1" s="1"/>
  <c r="I189" i="1"/>
  <c r="I83" i="1"/>
  <c r="F105" i="1"/>
  <c r="F351" i="1" s="1"/>
  <c r="I96" i="1"/>
  <c r="I90" i="1"/>
  <c r="I99" i="1"/>
  <c r="I80" i="1"/>
  <c r="I128" i="1"/>
  <c r="I136" i="1"/>
  <c r="I48" i="1"/>
  <c r="I40" i="1"/>
  <c r="I34" i="1"/>
  <c r="F77" i="1"/>
  <c r="F350" i="1" s="1"/>
  <c r="I102" i="1"/>
  <c r="H152" i="1"/>
  <c r="H353" i="1" s="1"/>
  <c r="I56" i="1"/>
  <c r="I103" i="1"/>
  <c r="I84" i="1"/>
  <c r="F140" i="1"/>
  <c r="F352" i="1" s="1"/>
  <c r="I134" i="1"/>
  <c r="I143" i="1"/>
  <c r="I149" i="1"/>
  <c r="I53" i="1"/>
  <c r="I98" i="1"/>
  <c r="I92" i="1"/>
  <c r="I91" i="1"/>
  <c r="I87" i="1"/>
  <c r="I85" i="1"/>
  <c r="H105" i="1"/>
  <c r="H351" i="1" s="1"/>
  <c r="I137" i="1"/>
  <c r="I133" i="1"/>
  <c r="I131" i="1"/>
  <c r="I122" i="1"/>
  <c r="I119" i="1"/>
  <c r="I115" i="1"/>
  <c r="I112" i="1"/>
  <c r="I63" i="1"/>
  <c r="I55" i="1"/>
  <c r="I108" i="1"/>
  <c r="I127" i="1"/>
  <c r="I93" i="1"/>
  <c r="I88" i="1"/>
  <c r="I81" i="1"/>
  <c r="H140" i="1"/>
  <c r="H352" i="1" s="1"/>
  <c r="I59" i="1"/>
  <c r="I126" i="1"/>
  <c r="I7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5" i="1"/>
  <c r="F4" i="1"/>
  <c r="I4" i="1" s="1"/>
  <c r="F3" i="1"/>
  <c r="I191" i="1" l="1"/>
  <c r="I355" i="1" s="1"/>
  <c r="I5" i="1"/>
  <c r="I26" i="1"/>
  <c r="I22" i="1"/>
  <c r="I18" i="1"/>
  <c r="I14" i="1"/>
  <c r="I10" i="1"/>
  <c r="I6" i="1"/>
  <c r="I28" i="1"/>
  <c r="I24" i="1"/>
  <c r="I20" i="1"/>
  <c r="I16" i="1"/>
  <c r="I12" i="1"/>
  <c r="I8" i="1"/>
  <c r="I29" i="1"/>
  <c r="I25" i="1"/>
  <c r="I21" i="1"/>
  <c r="I17" i="1"/>
  <c r="I13" i="1"/>
  <c r="I9" i="1"/>
  <c r="I177" i="1"/>
  <c r="I354" i="1" s="1"/>
  <c r="I152" i="1"/>
  <c r="I353" i="1" s="1"/>
  <c r="H50" i="1"/>
  <c r="H349" i="1" s="1"/>
  <c r="H359" i="1" s="1"/>
  <c r="I105" i="1"/>
  <c r="I351" i="1" s="1"/>
  <c r="F50" i="1"/>
  <c r="F349" i="1" s="1"/>
  <c r="F359" i="1" s="1"/>
  <c r="I3" i="1"/>
  <c r="I27" i="1"/>
  <c r="I23" i="1"/>
  <c r="I19" i="1"/>
  <c r="I15" i="1"/>
  <c r="I11" i="1"/>
  <c r="I7" i="1"/>
  <c r="I77" i="1"/>
  <c r="I350" i="1" s="1"/>
  <c r="I140" i="1"/>
  <c r="I352" i="1" s="1"/>
  <c r="I50" i="1" l="1"/>
  <c r="I349" i="1" s="1"/>
  <c r="I359" i="1" s="1"/>
  <c r="F362" i="1" l="1"/>
</calcChain>
</file>

<file path=xl/sharedStrings.xml><?xml version="1.0" encoding="utf-8"?>
<sst xmlns="http://schemas.openxmlformats.org/spreadsheetml/2006/main" count="634" uniqueCount="332">
  <si>
    <t>Pozice</t>
  </si>
  <si>
    <t>Názov</t>
  </si>
  <si>
    <t>Mj</t>
  </si>
  <si>
    <t>Počet</t>
  </si>
  <si>
    <t>Materiál</t>
  </si>
  <si>
    <t>Materiál celkom</t>
  </si>
  <si>
    <t>Montáž</t>
  </si>
  <si>
    <t>Montáž celkom</t>
  </si>
  <si>
    <t>Cena celkom</t>
  </si>
  <si>
    <t>Zariadenie 1 – Plavecký bazén</t>
  </si>
  <si>
    <t>1.101</t>
  </si>
  <si>
    <t>Bazénová VZT jednotka DANTHERM 5-10 - Zostava v prílohe 1.101.pdf</t>
  </si>
  <si>
    <t>ks</t>
  </si>
  <si>
    <t>1.102</t>
  </si>
  <si>
    <t>1.201</t>
  </si>
  <si>
    <t>Tlmič hluku 1200x700x1000, 4x kulisa 1000x700x200</t>
  </si>
  <si>
    <t>1.301</t>
  </si>
  <si>
    <t>Požiarna klapka Systemair PKIS-3G-ZV 315x315</t>
  </si>
  <si>
    <t>1.302</t>
  </si>
  <si>
    <t>Požiarna klapka Systemair PKIS-3G-ZV 600x600</t>
  </si>
  <si>
    <t>1.303</t>
  </si>
  <si>
    <t>Požiarna klapka Systemair PKIS-3G-ZV 1000x400</t>
  </si>
  <si>
    <t>1.304</t>
  </si>
  <si>
    <t>Požiarna klapka Systemair PKIS-3G-ZV 1200x450</t>
  </si>
  <si>
    <t>1.305</t>
  </si>
  <si>
    <t>Požiarna klapka Systemair PKIS-3G-ZV 800x600</t>
  </si>
  <si>
    <t>1.401</t>
  </si>
  <si>
    <t>Regulačná klapka ručná Systemair RK 300x100</t>
  </si>
  <si>
    <t>1.402</t>
  </si>
  <si>
    <t>Regulačná klapka ručná Systemair RK 300x200</t>
  </si>
  <si>
    <t>1.403</t>
  </si>
  <si>
    <t>Regulačná klapka ručná Systemair RK 300x300</t>
  </si>
  <si>
    <t>1.404</t>
  </si>
  <si>
    <t>Regulačná klapka ručná Systemair RK 600x200</t>
  </si>
  <si>
    <t>1.501</t>
  </si>
  <si>
    <t>Bazénová štrbina Systemair AQUA-3-10-1700 + PB Systemair AQUA-3-10-1700</t>
  </si>
  <si>
    <t>1.502</t>
  </si>
  <si>
    <t>Bazénová štrbina Systemair AQUA-3-10-1400 + PB Systemair AQUA-3-10-1400</t>
  </si>
  <si>
    <t>1.503</t>
  </si>
  <si>
    <t>Bazénová štrbina Systemair AQUA-3-10-1600 + PB Systemair AQUA-3-10-1600</t>
  </si>
  <si>
    <t>1.504</t>
  </si>
  <si>
    <t>Bazénová štrbina Systemair AQUA-3-10-1700</t>
  </si>
  <si>
    <t>1.505</t>
  </si>
  <si>
    <t>Bazénová štrbina Systemair AQUA-3-10-1500</t>
  </si>
  <si>
    <t>1.506</t>
  </si>
  <si>
    <t>Bazénová štrbina Systemair AQUA-3-10-5400 (2000+2000+1400)</t>
  </si>
  <si>
    <t>1.507</t>
  </si>
  <si>
    <t>Bazénová štrbina Systemair AQUA-3-10-2400 (1000+1400)</t>
  </si>
  <si>
    <t>1.508</t>
  </si>
  <si>
    <t>Dýza Systemair AJD-200</t>
  </si>
  <si>
    <t>1.509</t>
  </si>
  <si>
    <t>Výustka Systemair NOVA-A-1-1-850x600-H-AN</t>
  </si>
  <si>
    <t>1.510</t>
  </si>
  <si>
    <t>Výustka Systemair NOVA-A-1-1-500x250-H-AN</t>
  </si>
  <si>
    <t>1.601</t>
  </si>
  <si>
    <t>Protidažďová žalúzia PZAL 1000x800 - RAL 8017</t>
  </si>
  <si>
    <t>1.602</t>
  </si>
  <si>
    <t>Protidažďová žalúzia PZAL 1000x1000 - RAL 8017</t>
  </si>
  <si>
    <t>1.603</t>
  </si>
  <si>
    <t>Protidažďová žalúzia PZAL 1200x1200 - RAL 8017</t>
  </si>
  <si>
    <t>1.604</t>
  </si>
  <si>
    <t>Protidažďová žalúzia PZAL 1600x600 - RAL 8017</t>
  </si>
  <si>
    <t>Samolepiaca izolácia s AL polepom hr.30mm</t>
  </si>
  <si>
    <t>m2</t>
  </si>
  <si>
    <t>ŠTVORHRANNÉ POTRUBIE SKUPINY I.
MATERIÁL POZINKOVANÝ PLECH Trieda tesnosti B</t>
  </si>
  <si>
    <t>Rovné potrubie so stranami do 250 mm</t>
  </si>
  <si>
    <t>Tvarovky so stranami do 250 mm</t>
  </si>
  <si>
    <t>Rovné potrubie so stranami nad 250 mm</t>
  </si>
  <si>
    <t>Tvarovky so stranami nad 250 mm</t>
  </si>
  <si>
    <t>KRUHOVÉ  SPIRO POTRUBIE
MATERIÁL POZINKOVANÝ PLECH Trieda tesnosti B</t>
  </si>
  <si>
    <t>Rovné potrubie  do priemeru  200 mm</t>
  </si>
  <si>
    <t>mb</t>
  </si>
  <si>
    <t>Rovné potrubie  do priemeru  400 mm</t>
  </si>
  <si>
    <t>Tvarovky  do priemeru  100 mm</t>
  </si>
  <si>
    <t>Tvarovky  do priemeru  200 mm</t>
  </si>
  <si>
    <t>Tvarovky  do priemeru  400 mm</t>
  </si>
  <si>
    <t>KRUHOVÉ  POTRUBIE
MATERIÁL PVC</t>
  </si>
  <si>
    <t>Rovné potrubie  do priemeru  100 mm</t>
  </si>
  <si>
    <t>ŠTVORHRANNÉ POTRUBIE  Z LEPENÉHO POLYURETÁNU HR.25mm</t>
  </si>
  <si>
    <t>Zariadenie 1 - celkom</t>
  </si>
  <si>
    <t>Zariadenie 2 – Výukový bazén</t>
  </si>
  <si>
    <t>2.101</t>
  </si>
  <si>
    <t>Bazénová VZT jednotka DANTHERM 2-10 - Zostava v prílohe 2.101.pdf</t>
  </si>
  <si>
    <t>2.201</t>
  </si>
  <si>
    <t>Tlmič hluku 900x400x1000, 3x kulisa 1000x400x200</t>
  </si>
  <si>
    <t>2.301</t>
  </si>
  <si>
    <t>Požiarna klapka Systemair PKIS-3G-ZV 400x400</t>
  </si>
  <si>
    <t>2.401</t>
  </si>
  <si>
    <t>2.402</t>
  </si>
  <si>
    <t>Regulačná klapka ručná Systemair RK 600x100</t>
  </si>
  <si>
    <t>2.501</t>
  </si>
  <si>
    <t>2.502</t>
  </si>
  <si>
    <t>Bazénová štrbina Systemair AQUA-3-10-2500 (1000+1500)</t>
  </si>
  <si>
    <t>2.503</t>
  </si>
  <si>
    <t>Bazénová štrbina Systemair AQUA-3-10-2700 (1000+1700)</t>
  </si>
  <si>
    <t>2.504</t>
  </si>
  <si>
    <t>Bazénová štrbina Systemair AQUA-3-10-4000 (2000+2000)</t>
  </si>
  <si>
    <t>2.505</t>
  </si>
  <si>
    <t>Výustka Systemair NOVA-A-1-1-1025x525-H-AN</t>
  </si>
  <si>
    <t>Zariadenie 2 - celkom</t>
  </si>
  <si>
    <t>Zariadenie 3 – Šatne</t>
  </si>
  <si>
    <t>3.101</t>
  </si>
  <si>
    <t>Zostavná VZT jednotka SALDA  - zostava viď. príloha 3.101.pdf</t>
  </si>
  <si>
    <t>3.201</t>
  </si>
  <si>
    <t>Tlmič hluku 900x500x1000, 3x kulisa 500x1000x200</t>
  </si>
  <si>
    <t>3.301</t>
  </si>
  <si>
    <t>Požiarna klapka Systemair PKIS-3G-ZV 650x400</t>
  </si>
  <si>
    <t>3.401</t>
  </si>
  <si>
    <t>Regulačná klapka ručná Systemair RK 400x250</t>
  </si>
  <si>
    <t>3.403</t>
  </si>
  <si>
    <t>Regulačná klapka ručná Systemair RK 450x250</t>
  </si>
  <si>
    <t>3.501</t>
  </si>
  <si>
    <t>Vírivá krabica Systemair VVKR-Q-300x8-H</t>
  </si>
  <si>
    <t>3.502</t>
  </si>
  <si>
    <t>Vírivá krabica Systemair VVKR-Q-625x48-H</t>
  </si>
  <si>
    <t>3.504</t>
  </si>
  <si>
    <t>Vírivá krabica Systemair VVKR-Q-P-500x24-H</t>
  </si>
  <si>
    <t>3.701</t>
  </si>
  <si>
    <t>Kruhové ohybné potrubie Greydec 160</t>
  </si>
  <si>
    <t>bm</t>
  </si>
  <si>
    <t>3.702</t>
  </si>
  <si>
    <t>Kruhové ohybné potrubie Greydec 250</t>
  </si>
  <si>
    <t>3.703</t>
  </si>
  <si>
    <t>Kruhové ohybné potrubie Greydec 200</t>
  </si>
  <si>
    <t>8.102</t>
  </si>
  <si>
    <t>Ventilátor Systemair K 125 EC – m.č.1.09</t>
  </si>
  <si>
    <t>8.501</t>
  </si>
  <si>
    <t>Odvodný tanierový ventil BALANCE-E-125</t>
  </si>
  <si>
    <t>Zariadenie 3 - celkom</t>
  </si>
  <si>
    <t>Zariadenie 4 – Sprchy</t>
  </si>
  <si>
    <t>4.101</t>
  </si>
  <si>
    <t>Zostavná VZT jednotka SALDA - zostava viď. príloha 4.101.pdf</t>
  </si>
  <si>
    <t>4.102</t>
  </si>
  <si>
    <t>Ventilátor MUB 025315  EC</t>
  </si>
  <si>
    <t>4.201</t>
  </si>
  <si>
    <t>Tlmič hluku 600x315x1000. 2x kulisa 1000x315x200</t>
  </si>
  <si>
    <t>4.203</t>
  </si>
  <si>
    <t>Tlmič hluku LDC/315/900 415x415</t>
  </si>
  <si>
    <t>4.301</t>
  </si>
  <si>
    <t>Požiarna klapka Systemair PKIS-3G-ZV 250x250</t>
  </si>
  <si>
    <t>4.302</t>
  </si>
  <si>
    <t>4.401</t>
  </si>
  <si>
    <t>4.402</t>
  </si>
  <si>
    <t>Regulačná klapka ručná Systemair RK 400x200</t>
  </si>
  <si>
    <t>4.501</t>
  </si>
  <si>
    <t>Odvodný tanierový ventil BALANCE-E-160</t>
  </si>
  <si>
    <t>4.502</t>
  </si>
  <si>
    <t>Vírivá krabica Systemair VVKR-Q-P-300x8-H</t>
  </si>
  <si>
    <t>4.503</t>
  </si>
  <si>
    <t>Vírivá krabica Systemair VVKR-Q-P-600x40-H</t>
  </si>
  <si>
    <t>4.504</t>
  </si>
  <si>
    <t>4.701</t>
  </si>
  <si>
    <t>4.702</t>
  </si>
  <si>
    <t>Kruhové ohybné potrubie Greydec 125</t>
  </si>
  <si>
    <t>Rovné potrubie  do priemeru  140 mm</t>
  </si>
  <si>
    <t>Rovné potrubie  do priemeru  280 mm</t>
  </si>
  <si>
    <t>Tvarovky  do priemeru  140 mm</t>
  </si>
  <si>
    <t>Tvarovky  do priemeru  280 mm</t>
  </si>
  <si>
    <t>Zariadenie 4 - celkom</t>
  </si>
  <si>
    <t>Zariadenie 5 – Sauny</t>
  </si>
  <si>
    <t>5.101</t>
  </si>
  <si>
    <t>Zostavná VZT jednotka SALDA - zostava viď. príloha 5.101.pdf</t>
  </si>
  <si>
    <t>5.201</t>
  </si>
  <si>
    <t>Tlmič hluku 800x500x1000, 3x kulisa 500x1000x200</t>
  </si>
  <si>
    <t>5.301</t>
  </si>
  <si>
    <t>Požiarna klapka Systemair PKIS-3G-ZV 300x300</t>
  </si>
  <si>
    <t>5.302</t>
  </si>
  <si>
    <t>Zariadenie 5 - celkom</t>
  </si>
  <si>
    <t>Zariadenie 6 – Podbazénový priestor</t>
  </si>
  <si>
    <t>6.101</t>
  </si>
  <si>
    <t>Zostavná VZT jednotka SALDA - zostava viď. príloha 6.101.pdf</t>
  </si>
  <si>
    <t>6.401</t>
  </si>
  <si>
    <t>Regulačná klapka ručná Systemair RK 200x200</t>
  </si>
  <si>
    <t>6.402</t>
  </si>
  <si>
    <t>Regulačná klapka ručná Systemair RK 250x250</t>
  </si>
  <si>
    <t>6.502</t>
  </si>
  <si>
    <t>Výustka Systemair NOVA-E-400x150</t>
  </si>
  <si>
    <t>6.503</t>
  </si>
  <si>
    <t>6.504</t>
  </si>
  <si>
    <t>Vírivá krabica Systemair VVKR-Q-P-400x16-H</t>
  </si>
  <si>
    <t>6.505</t>
  </si>
  <si>
    <t>Výustka Systemair NOVA-E-400x100</t>
  </si>
  <si>
    <t>6.506</t>
  </si>
  <si>
    <t>Výustka Systemair NOVA-A-400x150</t>
  </si>
  <si>
    <t>6.701</t>
  </si>
  <si>
    <t>Zariadenie 6 - celkom</t>
  </si>
  <si>
    <t>Zariadenie 7 – Bufet</t>
  </si>
  <si>
    <t>7.101</t>
  </si>
  <si>
    <t>Zostavná VZT jednotka SALDA - zostava viď. príloha 7.101.pdf</t>
  </si>
  <si>
    <t>7.201</t>
  </si>
  <si>
    <t>Tlmič hluku 600x300x1000, 2x kulisa 1000x300x200</t>
  </si>
  <si>
    <t>7.301</t>
  </si>
  <si>
    <t>Požiarna klapka Systemair PKIS-3G-ZV 250x400</t>
  </si>
  <si>
    <t>7.302</t>
  </si>
  <si>
    <t>Zariadenie 7 - celkom</t>
  </si>
  <si>
    <t>kpl</t>
  </si>
  <si>
    <t>Rekapitulácia:</t>
  </si>
  <si>
    <t>Zariadenie</t>
  </si>
  <si>
    <t>Spolu</t>
  </si>
  <si>
    <t>Možný ekvivalent pri doržaní technických parametrov</t>
  </si>
  <si>
    <t>Štítky na označenie jednotiek VZT a potrubí</t>
  </si>
  <si>
    <t>Cena celkom bez DPH</t>
  </si>
  <si>
    <t>1/</t>
  </si>
  <si>
    <t>Zrušená časť potrubia od VZT jednotky 2.101</t>
  </si>
  <si>
    <t>Z dôvodu zmeny trasy zrušiť z projektu z novembra 2017</t>
  </si>
  <si>
    <t>zrušiť potrubie odvodu vzduchu z bazén. haly od sacej  vyustky</t>
  </si>
  <si>
    <t>až po tlmič pred VZT jednotkou - potrubie č. 2.301</t>
  </si>
  <si>
    <t>Potrubie rozmeru 400x400 až 1025x525 mm</t>
  </si>
  <si>
    <t>Dlžka potrubia cca 20 m</t>
  </si>
  <si>
    <t xml:space="preserve">Dodatok č.1 - riešenie havarijného stavu </t>
  </si>
  <si>
    <t>neplaveckého a detského bazéna vrátane miestn.1. pomoci a skladu</t>
  </si>
  <si>
    <t>Dodatok č.1</t>
  </si>
  <si>
    <t>2/</t>
  </si>
  <si>
    <t>Nové potrubie odťahu vzduchu z bazénovej haly</t>
  </si>
  <si>
    <t>Oblúk 400x400-90⁰/R150                                                 sk.I</t>
  </si>
  <si>
    <t>Oblúk 400x400-45⁰/R150                                                 sk.I</t>
  </si>
  <si>
    <t>Rúra 400x400/800            /v.p/                                          sk.I</t>
  </si>
  <si>
    <t>Prechod 400x400-560x315/400                                      sk.I</t>
  </si>
  <si>
    <t>Rúra s oblúkom 315x560/400-90⁰/R150   /v.p/             sk.I</t>
  </si>
  <si>
    <t>Rúra 560x315/1800            /v.p/                                        sk.I</t>
  </si>
  <si>
    <t>Prechod 560x3155-1025x525/1000                               sk.I</t>
  </si>
  <si>
    <t>/ prechod zhotoviť pri montáži po osadení susedných dielov/</t>
  </si>
  <si>
    <t>/tvar prechodu podľa dispozičného výkresu/</t>
  </si>
  <si>
    <t>Rúra s oblúkom 525x1025/400-90⁰/R100   /v.p/             sk.I</t>
  </si>
  <si>
    <t xml:space="preserve">Veľkoplošná vyustka 1025x525 </t>
  </si>
  <si>
    <t xml:space="preserve"> /objednať podľa projektu z roku 2017/                                   </t>
  </si>
  <si>
    <r>
      <t xml:space="preserve">Rovné potrubie do </t>
    </r>
    <r>
      <rPr>
        <sz val="9"/>
        <color theme="1"/>
        <rFont val="Arial"/>
        <family val="2"/>
        <charset val="238"/>
      </rPr>
      <t>Ø</t>
    </r>
    <r>
      <rPr>
        <sz val="9"/>
        <color rgb="FF000000"/>
        <rFont val="Arial"/>
        <family val="2"/>
        <charset val="238"/>
      </rPr>
      <t>200 mm</t>
    </r>
  </si>
  <si>
    <r>
      <t xml:space="preserve">Tvarovky  do </t>
    </r>
    <r>
      <rPr>
        <sz val="9"/>
        <color theme="1"/>
        <rFont val="Arial"/>
        <family val="2"/>
        <charset val="238"/>
      </rPr>
      <t>Ø</t>
    </r>
    <r>
      <rPr>
        <sz val="9"/>
        <color rgb="FF000000"/>
        <rFont val="Arial"/>
        <family val="2"/>
        <charset val="238"/>
      </rPr>
      <t>200 mm</t>
    </r>
  </si>
  <si>
    <t>3/</t>
  </si>
  <si>
    <t>Pretlakové vetranie miestnosti 1. pomoci 1.50b</t>
  </si>
  <si>
    <t>Nástavec kruhový na hranaté potrubie  Ø160</t>
  </si>
  <si>
    <t>a zhotoviť otvor v potrubí 200x200 a napojiť  potrubie  Ø100</t>
  </si>
  <si>
    <t>Flexo rúra Ø160 mm</t>
  </si>
  <si>
    <t>m</t>
  </si>
  <si>
    <t>Spiro koleno Ø160/90⁰</t>
  </si>
  <si>
    <r>
      <t xml:space="preserve">Tanierový ventil prívodný </t>
    </r>
    <r>
      <rPr>
        <sz val="9"/>
        <color indexed="8"/>
        <rFont val="Arial"/>
        <family val="2"/>
        <charset val="238"/>
      </rPr>
      <t>Ø160</t>
    </r>
  </si>
  <si>
    <t>4/</t>
  </si>
  <si>
    <t>Pretlakové vetranie skladu 1.50a</t>
  </si>
  <si>
    <t>Nástavec kruhový na hranaté potrubie  Ø100</t>
  </si>
  <si>
    <t>Flexo rúra Ø100 mm</t>
  </si>
  <si>
    <t>Spiro koleno Ø100/90⁰</t>
  </si>
  <si>
    <t>Tanierový ventil prívodný Ø100</t>
  </si>
  <si>
    <t>5/</t>
  </si>
  <si>
    <t>Z dôvodu zmeny trasy potrubia 2.301 posunúť potrubie vetvy</t>
  </si>
  <si>
    <t>5.301 - potrubie 300x300 mm o ca 100 mm k stlpu rady stlpov L</t>
  </si>
  <si>
    <t>Jedná sa o 2 ks oblúk 300x300-90⁰/R150 a 1 ks rúra 300x300</t>
  </si>
  <si>
    <t>Nároky na nové potrubné diely nie sú</t>
  </si>
  <si>
    <t>Dodatok č.1 práce celkom</t>
  </si>
  <si>
    <t>Dodatok č.2 - stavebné úpravy - riešenie</t>
  </si>
  <si>
    <t>masážneno salóna a priestoru batoliat</t>
  </si>
  <si>
    <t>Ventilátor  K 160 M sileo</t>
  </si>
  <si>
    <t>Vzduchový výkon       do 600  m3/h,  230V, 50 Hz,  53 W</t>
  </si>
  <si>
    <t>Príslušenstvo:  Regulátor REE 1</t>
  </si>
  <si>
    <t xml:space="preserve">                           Spätná klapka RSK 160</t>
  </si>
  <si>
    <t xml:space="preserve">                           Spona FK 160</t>
  </si>
  <si>
    <t xml:space="preserve">                           konzolový a spojovací materiál</t>
  </si>
  <si>
    <t xml:space="preserve">Ventilátor Vort Quadro Micro 100 T </t>
  </si>
  <si>
    <t>Vzduchový výkon       do 100   m3/h</t>
  </si>
  <si>
    <t>Napatie: 230 V, 50 Hz, 20/28 W</t>
  </si>
  <si>
    <t xml:space="preserve">Ventilátor Vort Quadro Micro 80 T </t>
  </si>
  <si>
    <t>Vzduchový výkon       do 50   m3/h</t>
  </si>
  <si>
    <t>Potrubie odvodu opotrebovaného  vzduchu  z miestnosti</t>
  </si>
  <si>
    <t>Spiro rúra Ø250 mm</t>
  </si>
  <si>
    <t>Spiro rúra Ø225 mm</t>
  </si>
  <si>
    <t>Spiro rúra Ø200 mm</t>
  </si>
  <si>
    <t>Spiro rúra Ø100 mm</t>
  </si>
  <si>
    <t>Spiro rúra Ø80 mm</t>
  </si>
  <si>
    <t xml:space="preserve">Ohybná hadica Ø160 mm  </t>
  </si>
  <si>
    <t>s dvomi sponami Ø160</t>
  </si>
  <si>
    <t xml:space="preserve">Ohybná hadica Ø200 mm  </t>
  </si>
  <si>
    <t>s 4 sponami Ø200</t>
  </si>
  <si>
    <t>Ohybná hadica Ø250 mm  s dvomi sponami Ø250</t>
  </si>
  <si>
    <t>s dvomi sponami Ø250</t>
  </si>
  <si>
    <t>Spiro prechod Ø250-225</t>
  </si>
  <si>
    <t>Spiro prechod Ø225-200</t>
  </si>
  <si>
    <t>Spiro prechod Ø200-160</t>
  </si>
  <si>
    <t>Prechod Ø160-250x140/300                                 sk.I</t>
  </si>
  <si>
    <t>T-kus s nástavcom rúrovým TNR90 Ø200-Ø100</t>
  </si>
  <si>
    <t>T-kus s nástavcom rúrovým TNR90 Ø225-Ø80</t>
  </si>
  <si>
    <t>Nástavec kruhový na hranaté potrubie  Ø250</t>
  </si>
  <si>
    <t>a zhotoviť otvor v hranatom potrubí  a napojiť  potrubie  Ø250</t>
  </si>
  <si>
    <t>Rúra 250x140/1200 s odbočkou 400x250/100          sk.I</t>
  </si>
  <si>
    <t>Vyustka odvodná 400x250-R1</t>
  </si>
  <si>
    <t>Spiro koleno Ø80/90⁰</t>
  </si>
  <si>
    <t>Spiro koleno Ø200/30⁰</t>
  </si>
  <si>
    <t>Spiro koleno Ø225/90⁰</t>
  </si>
  <si>
    <t>Spiro koleno Ø250/90⁰</t>
  </si>
  <si>
    <t>Spiro koleno Ø250/45⁰</t>
  </si>
  <si>
    <t>8/</t>
  </si>
  <si>
    <t>Dohrev a chladenie masážneho salónu</t>
  </si>
  <si>
    <t>Vonkajšia jednotka       AOYG-14LMCE</t>
  </si>
  <si>
    <t xml:space="preserve">   (cena spolu za vonkajšiu a vnútornú jednotku) </t>
  </si>
  <si>
    <t xml:space="preserve">chladiaci výkon    4,2 kW      (0,9 -5,0 kW) </t>
  </si>
  <si>
    <t xml:space="preserve">vykurovací výkon 5,4  kW      (0,9 - 6,0 kW) ) </t>
  </si>
  <si>
    <t>max. elektrický príkon: 1,4  kW, 230V</t>
  </si>
  <si>
    <t>Príslušenstvo:     konzola uchytenia MS 118    550 mm</t>
  </si>
  <si>
    <t xml:space="preserve">                               spojovací a kotviaci materiál</t>
  </si>
  <si>
    <t>Vnútorná  jednotka ASYG-14LMCE</t>
  </si>
  <si>
    <t>Príslušenstvo k vnútorným jednotkám: Ovládač k jednotke</t>
  </si>
  <si>
    <t>Prepojovacie potrubie chladiva a elektrický komunikačný kábel</t>
  </si>
  <si>
    <t>Dimenzia potrubia: Ø6/10 mm</t>
  </si>
  <si>
    <t>Uchytenie potrubia:   Plastový žlab 60x45 včetne rohov, spojok,</t>
  </si>
  <si>
    <t xml:space="preserve">                                      svoriek, prechodiek a kotviaceho materiálu                                 </t>
  </si>
  <si>
    <t xml:space="preserve">                                       /potrubie nad miestnosťami 1.04-07/              </t>
  </si>
  <si>
    <t>7/</t>
  </si>
  <si>
    <t>Vetranie masážneho salóna a hygienického zázemia</t>
  </si>
  <si>
    <t>9/</t>
  </si>
  <si>
    <t>Prívod vzduchu do miestnosti detského kútika</t>
  </si>
  <si>
    <t>Prívodná jednotka TLP 160/2,1</t>
  </si>
  <si>
    <t xml:space="preserve"> El. ohrievač 230V, 50 Hz,  2100 W   9,1 A</t>
  </si>
  <si>
    <t>min. 100 až 800  m3/h,  230V, 50 Hz,  61 W</t>
  </si>
  <si>
    <t>Potrubie prívodu čerstvého  vzduchu  do detského kútika</t>
  </si>
  <si>
    <t xml:space="preserve">Príruba 250x250/50                                 </t>
  </si>
  <si>
    <t>Prechod Ø160-250x250/300                                 sk.I</t>
  </si>
  <si>
    <t>Spiro rúra Ø160 mm</t>
  </si>
  <si>
    <t>Tanierový ventil kovový prívodný Ø200</t>
  </si>
  <si>
    <t>10/</t>
  </si>
  <si>
    <t>Tesniaci a spojovací materiál</t>
  </si>
  <si>
    <t>Skrutky, matice, podložky, PE páska a tmel na Spiro potrubie</t>
  </si>
  <si>
    <t>Spojky na Spiro potrubie</t>
  </si>
  <si>
    <t>11/</t>
  </si>
  <si>
    <t>Konzolový materiál</t>
  </si>
  <si>
    <t>Objímky na Spiro potrubie, oceľové profily L30x30x3, kotvenie</t>
  </si>
  <si>
    <t>12/</t>
  </si>
  <si>
    <t>Vyregulovanie VTZ</t>
  </si>
  <si>
    <t>hod</t>
  </si>
  <si>
    <t>Spiro koleno Ø160/45⁰</t>
  </si>
  <si>
    <t>Spiro koleno Ø200/90⁰</t>
  </si>
  <si>
    <t>Spiro koleno Ø160/60⁰</t>
  </si>
  <si>
    <t>Dodatok č.2</t>
  </si>
  <si>
    <t>Dodatok č.2 práce celkom</t>
  </si>
  <si>
    <t>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</si>
</sst>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 &quot;#,##0.00&quot; &quot;[$€-C01]&quot; &quot;;&quot;-&quot;#,##0.00&quot; &quot;[$€-C01]&quot; &quot;;&quot; -&quot;#&quot; &quot;[$€-C01]&quot; &quot;;@&quot; &quot;"/>
    <numFmt numFmtId="165" formatCode="#,##0.00&quot; &quot;[$€-41B];[Red]&quot;-&quot;#,##0.00&quot; &quot;[$€-41B]"/>
    <numFmt numFmtId="166" formatCode="#,##0.00&quot; &quot;[$Sk-41B];[Red]&quot;-&quot;#,##0.00&quot; &quot;[$Sk-41B]"/>
    <numFmt numFmtId="167" formatCode="#,##0.00;\-#,##0.00"/>
    <numFmt numFmtId="168" formatCode="#,##0;\-#,##0"/>
    <numFmt numFmtId="169" formatCode="#,##0.00\ &quot;€&quot;"/>
    <numFmt numFmtId="170" formatCode="0.00_ ;\-0.00\ "/>
  </numFmts>
  <fonts count="31" x14ac:knownFonts="1"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1"/>
      <color rgb="FFFF420E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1"/>
      <color theme="1"/>
      <name val="Arial"/>
      <family val="2"/>
      <charset val="238"/>
    </font>
    <font>
      <sz val="9"/>
      <name val="Arial CE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color rgb="FF000000"/>
      <name val="Arial CE"/>
      <family val="2"/>
      <charset val="238"/>
    </font>
    <font>
      <sz val="11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00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AFEEEE"/>
        <bgColor rgb="FFAFEEEE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0084D1"/>
        <bgColor rgb="FF0084D1"/>
      </patternFill>
    </fill>
    <fill>
      <patternFill patternType="solid">
        <fgColor rgb="FFFFFFE0"/>
        <bgColor rgb="FFFFFFE0"/>
      </patternFill>
    </fill>
    <fill>
      <patternFill patternType="solid">
        <fgColor rgb="FF00FF00"/>
        <bgColor rgb="FFFFFFFF"/>
      </patternFill>
    </fill>
    <fill>
      <patternFill patternType="solid">
        <fgColor rgb="FF00FF00"/>
        <bgColor rgb="FF0084D1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AFEEEE"/>
      </patternFill>
    </fill>
    <fill>
      <patternFill patternType="solid">
        <fgColor rgb="FFFFFFCC"/>
        <bgColor rgb="FF00FF00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0084D1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13">
    <xf numFmtId="0" fontId="0" fillId="0" borderId="0" xfId="0"/>
    <xf numFmtId="49" fontId="5" fillId="2" borderId="1" xfId="1" applyNumberFormat="1" applyFont="1" applyFill="1" applyBorder="1" applyAlignment="1">
      <alignment horizontal="left"/>
    </xf>
    <xf numFmtId="4" fontId="5" fillId="2" borderId="1" xfId="1" applyNumberFormat="1" applyFont="1" applyFill="1" applyBorder="1" applyAlignment="1">
      <alignment horizontal="left"/>
    </xf>
    <xf numFmtId="0" fontId="1" fillId="0" borderId="0" xfId="1" applyFont="1"/>
    <xf numFmtId="0" fontId="7" fillId="0" borderId="0" xfId="1" applyFont="1" applyFill="1"/>
    <xf numFmtId="0" fontId="1" fillId="0" borderId="0" xfId="1" applyFont="1" applyFill="1"/>
    <xf numFmtId="165" fontId="1" fillId="0" borderId="0" xfId="1" applyNumberFormat="1" applyFont="1" applyFill="1"/>
    <xf numFmtId="0" fontId="1" fillId="6" borderId="0" xfId="1" applyFont="1" applyFill="1"/>
    <xf numFmtId="49" fontId="8" fillId="0" borderId="0" xfId="1" applyNumberFormat="1" applyFont="1"/>
    <xf numFmtId="4" fontId="8" fillId="0" borderId="0" xfId="1" applyNumberFormat="1" applyFont="1"/>
    <xf numFmtId="0" fontId="1" fillId="0" borderId="0" xfId="1"/>
    <xf numFmtId="167" fontId="9" fillId="10" borderId="4" xfId="0" applyNumberFormat="1" applyFont="1" applyFill="1" applyBorder="1" applyAlignment="1" applyProtection="1">
      <alignment horizontal="center" vertical="center"/>
      <protection locked="0"/>
    </xf>
    <xf numFmtId="167" fontId="10" fillId="10" borderId="5" xfId="0" applyNumberFormat="1" applyFont="1" applyFill="1" applyBorder="1" applyAlignment="1" applyProtection="1">
      <alignment vertical="center"/>
      <protection locked="0"/>
    </xf>
    <xf numFmtId="49" fontId="13" fillId="0" borderId="2" xfId="1" applyNumberFormat="1" applyFont="1" applyFill="1" applyBorder="1" applyAlignment="1">
      <alignment horizontal="center"/>
    </xf>
    <xf numFmtId="49" fontId="13" fillId="0" borderId="2" xfId="1" applyNumberFormat="1" applyFont="1" applyFill="1" applyBorder="1" applyAlignment="1">
      <alignment horizontal="left"/>
    </xf>
    <xf numFmtId="49" fontId="14" fillId="0" borderId="2" xfId="1" applyNumberFormat="1" applyFont="1" applyFill="1" applyBorder="1" applyAlignment="1">
      <alignment horizontal="left"/>
    </xf>
    <xf numFmtId="169" fontId="15" fillId="0" borderId="8" xfId="0" applyNumberFormat="1" applyFont="1" applyBorder="1" applyAlignment="1" applyProtection="1">
      <alignment horizontal="right" vertical="top"/>
      <protection locked="0"/>
    </xf>
    <xf numFmtId="169" fontId="15" fillId="0" borderId="0" xfId="0" applyNumberFormat="1" applyFont="1" applyAlignment="1" applyProtection="1">
      <alignment horizontal="right" vertical="top"/>
      <protection locked="0"/>
    </xf>
    <xf numFmtId="168" fontId="1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4" fontId="13" fillId="0" borderId="2" xfId="1" applyNumberFormat="1" applyFont="1" applyFill="1" applyBorder="1" applyAlignment="1">
      <alignment horizontal="left"/>
    </xf>
    <xf numFmtId="4" fontId="13" fillId="0" borderId="2" xfId="1" applyNumberFormat="1" applyFont="1" applyFill="1" applyBorder="1" applyAlignment="1">
      <alignment horizontal="right"/>
    </xf>
    <xf numFmtId="168" fontId="17" fillId="0" borderId="8" xfId="0" applyNumberFormat="1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168" fontId="17" fillId="0" borderId="8" xfId="0" applyNumberFormat="1" applyFont="1" applyBorder="1" applyAlignment="1" applyProtection="1">
      <alignment horizontal="center"/>
      <protection locked="0"/>
    </xf>
    <xf numFmtId="49" fontId="13" fillId="3" borderId="2" xfId="1" applyNumberFormat="1" applyFont="1" applyFill="1" applyBorder="1" applyAlignment="1">
      <alignment horizontal="left"/>
    </xf>
    <xf numFmtId="4" fontId="13" fillId="3" borderId="2" xfId="1" applyNumberFormat="1" applyFont="1" applyFill="1" applyBorder="1" applyAlignment="1">
      <alignment horizontal="left"/>
    </xf>
    <xf numFmtId="0" fontId="14" fillId="4" borderId="2" xfId="1" applyFont="1" applyFill="1" applyBorder="1"/>
    <xf numFmtId="0" fontId="14" fillId="0" borderId="2" xfId="1" applyFont="1" applyBorder="1"/>
    <xf numFmtId="49" fontId="14" fillId="5" borderId="2" xfId="1" applyNumberFormat="1" applyFont="1" applyFill="1" applyBorder="1" applyAlignment="1">
      <alignment horizontal="left"/>
    </xf>
    <xf numFmtId="49" fontId="18" fillId="7" borderId="2" xfId="1" applyNumberFormat="1" applyFont="1" applyFill="1" applyBorder="1" applyAlignment="1">
      <alignment horizontal="left" wrapText="1"/>
    </xf>
    <xf numFmtId="0" fontId="14" fillId="9" borderId="2" xfId="1" applyFont="1" applyFill="1" applyBorder="1"/>
    <xf numFmtId="0" fontId="14" fillId="0" borderId="2" xfId="1" applyFont="1" applyFill="1" applyBorder="1"/>
    <xf numFmtId="0" fontId="14" fillId="0" borderId="2" xfId="1" applyFont="1" applyFill="1" applyBorder="1" applyAlignment="1"/>
    <xf numFmtId="49" fontId="14" fillId="0" borderId="2" xfId="1" applyNumberFormat="1" applyFont="1" applyBorder="1"/>
    <xf numFmtId="4" fontId="14" fillId="0" borderId="2" xfId="1" applyNumberFormat="1" applyFont="1" applyBorder="1"/>
    <xf numFmtId="0" fontId="16" fillId="0" borderId="2" xfId="1" applyFont="1" applyBorder="1"/>
    <xf numFmtId="0" fontId="19" fillId="0" borderId="2" xfId="1" applyFont="1" applyFill="1" applyBorder="1"/>
    <xf numFmtId="49" fontId="13" fillId="10" borderId="2" xfId="1" applyNumberFormat="1" applyFont="1" applyFill="1" applyBorder="1" applyAlignment="1">
      <alignment horizontal="left"/>
    </xf>
    <xf numFmtId="49" fontId="13" fillId="10" borderId="9" xfId="1" applyNumberFormat="1" applyFont="1" applyFill="1" applyBorder="1" applyAlignment="1">
      <alignment horizontal="left"/>
    </xf>
    <xf numFmtId="49" fontId="13" fillId="0" borderId="0" xfId="1" applyNumberFormat="1" applyFont="1"/>
    <xf numFmtId="4" fontId="14" fillId="0" borderId="0" xfId="1" applyNumberFormat="1" applyFont="1"/>
    <xf numFmtId="49" fontId="13" fillId="2" borderId="2" xfId="1" applyNumberFormat="1" applyFont="1" applyFill="1" applyBorder="1" applyAlignment="1">
      <alignment horizontal="left"/>
    </xf>
    <xf numFmtId="4" fontId="13" fillId="2" borderId="2" xfId="1" applyNumberFormat="1" applyFont="1" applyFill="1" applyBorder="1" applyAlignment="1">
      <alignment horizontal="left"/>
    </xf>
    <xf numFmtId="164" fontId="13" fillId="3" borderId="2" xfId="1" applyNumberFormat="1" applyFont="1" applyFill="1" applyBorder="1" applyAlignment="1">
      <alignment horizontal="right"/>
    </xf>
    <xf numFmtId="164" fontId="13" fillId="3" borderId="2" xfId="1" applyNumberFormat="1" applyFont="1" applyFill="1" applyBorder="1" applyAlignment="1">
      <alignment horizontal="left"/>
    </xf>
    <xf numFmtId="4" fontId="14" fillId="10" borderId="2" xfId="1" applyNumberFormat="1" applyFont="1" applyFill="1" applyBorder="1"/>
    <xf numFmtId="169" fontId="14" fillId="4" borderId="2" xfId="1" applyNumberFormat="1" applyFont="1" applyFill="1" applyBorder="1" applyAlignment="1">
      <alignment horizontal="right"/>
    </xf>
    <xf numFmtId="169" fontId="14" fillId="8" borderId="2" xfId="1" applyNumberFormat="1" applyFont="1" applyFill="1" applyBorder="1" applyAlignment="1">
      <alignment horizontal="right"/>
    </xf>
    <xf numFmtId="169" fontId="14" fillId="5" borderId="2" xfId="1" applyNumberFormat="1" applyFont="1" applyFill="1" applyBorder="1" applyAlignment="1">
      <alignment horizontal="right"/>
    </xf>
    <xf numFmtId="169" fontId="14" fillId="5" borderId="2" xfId="1" applyNumberFormat="1" applyFont="1" applyFill="1" applyBorder="1" applyAlignment="1">
      <alignment horizontal="left"/>
    </xf>
    <xf numFmtId="169" fontId="13" fillId="3" borderId="2" xfId="1" applyNumberFormat="1" applyFont="1" applyFill="1" applyBorder="1" applyAlignment="1">
      <alignment horizontal="left"/>
    </xf>
    <xf numFmtId="169" fontId="13" fillId="3" borderId="2" xfId="1" applyNumberFormat="1" applyFont="1" applyFill="1" applyBorder="1" applyAlignment="1">
      <alignment horizontal="right"/>
    </xf>
    <xf numFmtId="169" fontId="14" fillId="0" borderId="2" xfId="1" applyNumberFormat="1" applyFont="1" applyFill="1" applyBorder="1" applyAlignment="1">
      <alignment horizontal="right"/>
    </xf>
    <xf numFmtId="169" fontId="14" fillId="0" borderId="2" xfId="1" applyNumberFormat="1" applyFont="1" applyBorder="1"/>
    <xf numFmtId="169" fontId="20" fillId="0" borderId="2" xfId="1" applyNumberFormat="1" applyFont="1" applyFill="1" applyBorder="1" applyAlignment="1">
      <alignment horizontal="right"/>
    </xf>
    <xf numFmtId="169" fontId="19" fillId="0" borderId="2" xfId="1" applyNumberFormat="1" applyFont="1" applyFill="1" applyBorder="1" applyAlignment="1">
      <alignment horizontal="right"/>
    </xf>
    <xf numFmtId="169" fontId="13" fillId="0" borderId="2" xfId="1" applyNumberFormat="1" applyFont="1" applyFill="1" applyBorder="1" applyAlignment="1">
      <alignment horizontal="left"/>
    </xf>
    <xf numFmtId="169" fontId="13" fillId="0" borderId="2" xfId="1" applyNumberFormat="1" applyFont="1" applyFill="1" applyBorder="1" applyAlignment="1">
      <alignment horizontal="right"/>
    </xf>
    <xf numFmtId="169" fontId="13" fillId="10" borderId="2" xfId="1" applyNumberFormat="1" applyFont="1" applyFill="1" applyBorder="1" applyAlignment="1">
      <alignment horizontal="left"/>
    </xf>
    <xf numFmtId="169" fontId="13" fillId="10" borderId="2" xfId="1" applyNumberFormat="1" applyFont="1" applyFill="1" applyBorder="1" applyAlignment="1">
      <alignment horizontal="right"/>
    </xf>
    <xf numFmtId="169" fontId="14" fillId="0" borderId="2" xfId="1" applyNumberFormat="1" applyFont="1" applyFill="1" applyBorder="1" applyAlignment="1">
      <alignment horizontal="left"/>
    </xf>
    <xf numFmtId="0" fontId="17" fillId="0" borderId="8" xfId="0" applyFont="1" applyBorder="1" applyAlignment="1" applyProtection="1">
      <alignment horizontal="left" wrapText="1"/>
      <protection locked="0"/>
    </xf>
    <xf numFmtId="0" fontId="15" fillId="0" borderId="8" xfId="0" applyFont="1" applyBorder="1" applyAlignment="1" applyProtection="1">
      <alignment horizontal="left" wrapText="1"/>
      <protection locked="0"/>
    </xf>
    <xf numFmtId="49" fontId="13" fillId="11" borderId="2" xfId="1" applyNumberFormat="1" applyFont="1" applyFill="1" applyBorder="1" applyAlignment="1">
      <alignment horizontal="left"/>
    </xf>
    <xf numFmtId="169" fontId="13" fillId="11" borderId="2" xfId="1" applyNumberFormat="1" applyFont="1" applyFill="1" applyBorder="1" applyAlignment="1">
      <alignment horizontal="left"/>
    </xf>
    <xf numFmtId="169" fontId="13" fillId="11" borderId="2" xfId="1" applyNumberFormat="1" applyFont="1" applyFill="1" applyBorder="1" applyAlignment="1">
      <alignment horizontal="right"/>
    </xf>
    <xf numFmtId="169" fontId="13" fillId="10" borderId="2" xfId="1" applyNumberFormat="1" applyFont="1" applyFill="1" applyBorder="1"/>
    <xf numFmtId="49" fontId="13" fillId="10" borderId="2" xfId="1" applyNumberFormat="1" applyFont="1" applyFill="1" applyBorder="1"/>
    <xf numFmtId="4" fontId="16" fillId="10" borderId="2" xfId="1" applyNumberFormat="1" applyFont="1" applyFill="1" applyBorder="1" applyAlignment="1">
      <alignment horizontal="left"/>
    </xf>
    <xf numFmtId="4" fontId="16" fillId="10" borderId="2" xfId="1" applyNumberFormat="1" applyFont="1" applyFill="1" applyBorder="1" applyAlignment="1">
      <alignment horizontal="right"/>
    </xf>
    <xf numFmtId="168" fontId="22" fillId="0" borderId="8" xfId="0" applyNumberFormat="1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168" fontId="12" fillId="0" borderId="8" xfId="0" applyNumberFormat="1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left" vertical="center" wrapText="1"/>
      <protection locked="0"/>
    </xf>
    <xf numFmtId="168" fontId="24" fillId="0" borderId="8" xfId="0" applyNumberFormat="1" applyFont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 horizontal="left" wrapText="1"/>
      <protection locked="0"/>
    </xf>
    <xf numFmtId="168" fontId="22" fillId="0" borderId="8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 wrapText="1"/>
      <protection locked="0"/>
    </xf>
    <xf numFmtId="168" fontId="12" fillId="0" borderId="8" xfId="0" applyNumberFormat="1" applyFont="1" applyBorder="1" applyAlignment="1" applyProtection="1">
      <alignment horizontal="center"/>
      <protection locked="0"/>
    </xf>
    <xf numFmtId="49" fontId="4" fillId="2" borderId="1" xfId="1" applyNumberFormat="1" applyFont="1" applyFill="1" applyBorder="1" applyAlignment="1">
      <alignment horizontal="center"/>
    </xf>
    <xf numFmtId="49" fontId="13" fillId="3" borderId="2" xfId="1" applyNumberFormat="1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/>
    </xf>
    <xf numFmtId="0" fontId="14" fillId="0" borderId="2" xfId="1" applyFont="1" applyBorder="1" applyAlignment="1">
      <alignment horizontal="center"/>
    </xf>
    <xf numFmtId="49" fontId="14" fillId="5" borderId="2" xfId="1" applyNumberFormat="1" applyFont="1" applyFill="1" applyBorder="1" applyAlignment="1">
      <alignment horizontal="center"/>
    </xf>
    <xf numFmtId="0" fontId="14" fillId="9" borderId="2" xfId="1" applyFont="1" applyFill="1" applyBorder="1" applyAlignment="1">
      <alignment horizontal="center"/>
    </xf>
    <xf numFmtId="0" fontId="14" fillId="0" borderId="2" xfId="1" applyFont="1" applyFill="1" applyBorder="1" applyAlignment="1">
      <alignment horizontal="center"/>
    </xf>
    <xf numFmtId="49" fontId="14" fillId="0" borderId="2" xfId="1" applyNumberFormat="1" applyFont="1" applyBorder="1" applyAlignment="1">
      <alignment horizontal="center"/>
    </xf>
    <xf numFmtId="49" fontId="13" fillId="10" borderId="2" xfId="1" applyNumberFormat="1" applyFont="1" applyFill="1" applyBorder="1" applyAlignment="1">
      <alignment horizontal="center"/>
    </xf>
    <xf numFmtId="49" fontId="13" fillId="10" borderId="9" xfId="1" applyNumberFormat="1" applyFont="1" applyFill="1" applyBorder="1" applyAlignment="1">
      <alignment horizontal="center"/>
    </xf>
    <xf numFmtId="49" fontId="14" fillId="0" borderId="2" xfId="1" applyNumberFormat="1" applyFont="1" applyFill="1" applyBorder="1" applyAlignment="1">
      <alignment horizontal="center"/>
    </xf>
    <xf numFmtId="49" fontId="13" fillId="11" borderId="2" xfId="1" applyNumberFormat="1" applyFont="1" applyFill="1" applyBorder="1" applyAlignment="1">
      <alignment horizontal="center"/>
    </xf>
    <xf numFmtId="49" fontId="14" fillId="0" borderId="0" xfId="1" applyNumberFormat="1" applyFont="1" applyAlignment="1">
      <alignment horizontal="center"/>
    </xf>
    <xf numFmtId="49" fontId="14" fillId="2" borderId="3" xfId="1" applyNumberFormat="1" applyFont="1" applyFill="1" applyBorder="1" applyAlignment="1">
      <alignment horizontal="center"/>
    </xf>
    <xf numFmtId="49" fontId="13" fillId="3" borderId="3" xfId="1" applyNumberFormat="1" applyFont="1" applyFill="1" applyBorder="1" applyAlignment="1">
      <alignment horizontal="center"/>
    </xf>
    <xf numFmtId="49" fontId="14" fillId="10" borderId="0" xfId="1" applyNumberFormat="1" applyFont="1" applyFill="1" applyAlignment="1">
      <alignment horizontal="center"/>
    </xf>
    <xf numFmtId="49" fontId="1" fillId="0" borderId="0" xfId="1" applyNumberFormat="1" applyAlignment="1">
      <alignment horizontal="center"/>
    </xf>
    <xf numFmtId="49" fontId="22" fillId="10" borderId="2" xfId="1" applyNumberFormat="1" applyFont="1" applyFill="1" applyBorder="1" applyAlignment="1">
      <alignment horizontal="center"/>
    </xf>
    <xf numFmtId="49" fontId="22" fillId="10" borderId="2" xfId="1" applyNumberFormat="1" applyFont="1" applyFill="1" applyBorder="1" applyAlignment="1">
      <alignment horizontal="left"/>
    </xf>
    <xf numFmtId="49" fontId="25" fillId="0" borderId="2" xfId="1" applyNumberFormat="1" applyFont="1" applyFill="1" applyBorder="1" applyAlignment="1">
      <alignment horizontal="center"/>
    </xf>
    <xf numFmtId="49" fontId="25" fillId="0" borderId="2" xfId="1" applyNumberFormat="1" applyFont="1" applyFill="1" applyBorder="1" applyAlignment="1">
      <alignment horizontal="left"/>
    </xf>
    <xf numFmtId="4" fontId="25" fillId="0" borderId="2" xfId="1" applyNumberFormat="1" applyFont="1" applyFill="1" applyBorder="1" applyAlignment="1">
      <alignment horizontal="left"/>
    </xf>
    <xf numFmtId="168" fontId="26" fillId="0" borderId="0" xfId="0" applyNumberFormat="1" applyFont="1" applyAlignment="1" applyProtection="1">
      <alignment horizontal="center" vertical="top"/>
      <protection locked="0"/>
    </xf>
    <xf numFmtId="0" fontId="26" fillId="0" borderId="8" xfId="0" applyFont="1" applyBorder="1" applyAlignment="1" applyProtection="1">
      <alignment horizontal="left" vertical="top" wrapText="1"/>
      <protection locked="0"/>
    </xf>
    <xf numFmtId="168" fontId="26" fillId="0" borderId="8" xfId="0" applyNumberFormat="1" applyFont="1" applyBorder="1" applyAlignment="1" applyProtection="1">
      <alignment horizontal="center" vertical="top"/>
      <protection locked="0"/>
    </xf>
    <xf numFmtId="0" fontId="27" fillId="0" borderId="8" xfId="0" applyFont="1" applyBorder="1" applyAlignment="1" applyProtection="1">
      <alignment horizontal="left" vertical="top" wrapText="1"/>
      <protection locked="0"/>
    </xf>
    <xf numFmtId="168" fontId="27" fillId="0" borderId="8" xfId="0" applyNumberFormat="1" applyFont="1" applyBorder="1" applyAlignment="1" applyProtection="1">
      <alignment horizontal="center" vertical="top"/>
      <protection locked="0"/>
    </xf>
    <xf numFmtId="169" fontId="28" fillId="5" borderId="2" xfId="1" applyNumberFormat="1" applyFont="1" applyFill="1" applyBorder="1" applyAlignment="1">
      <alignment horizontal="right"/>
    </xf>
    <xf numFmtId="169" fontId="25" fillId="0" borderId="2" xfId="1" applyNumberFormat="1" applyFont="1" applyFill="1" applyBorder="1" applyAlignment="1">
      <alignment horizontal="right"/>
    </xf>
    <xf numFmtId="169" fontId="27" fillId="0" borderId="8" xfId="0" applyNumberFormat="1" applyFont="1" applyBorder="1" applyAlignment="1" applyProtection="1">
      <alignment horizontal="right" vertical="top"/>
      <protection locked="0"/>
    </xf>
    <xf numFmtId="169" fontId="28" fillId="0" borderId="2" xfId="1" applyNumberFormat="1" applyFont="1" applyFill="1" applyBorder="1" applyAlignment="1">
      <alignment horizontal="right"/>
    </xf>
    <xf numFmtId="169" fontId="14" fillId="12" borderId="2" xfId="1" applyNumberFormat="1" applyFont="1" applyFill="1" applyBorder="1" applyAlignment="1">
      <alignment horizontal="right"/>
    </xf>
    <xf numFmtId="169" fontId="14" fillId="13" borderId="2" xfId="1" applyNumberFormat="1" applyFont="1" applyFill="1" applyBorder="1" applyAlignment="1">
      <alignment horizontal="right"/>
    </xf>
    <xf numFmtId="169" fontId="14" fillId="14" borderId="2" xfId="1" applyNumberFormat="1" applyFont="1" applyFill="1" applyBorder="1" applyAlignment="1">
      <alignment horizontal="right"/>
    </xf>
    <xf numFmtId="169" fontId="14" fillId="15" borderId="2" xfId="1" applyNumberFormat="1" applyFont="1" applyFill="1" applyBorder="1" applyAlignment="1">
      <alignment horizontal="right"/>
    </xf>
    <xf numFmtId="169" fontId="14" fillId="14" borderId="2" xfId="1" applyNumberFormat="1" applyFont="1" applyFill="1" applyBorder="1"/>
    <xf numFmtId="169" fontId="14" fillId="15" borderId="2" xfId="1" applyNumberFormat="1" applyFont="1" applyFill="1" applyBorder="1"/>
    <xf numFmtId="169" fontId="17" fillId="13" borderId="2" xfId="1" applyNumberFormat="1" applyFont="1" applyFill="1" applyBorder="1" applyAlignment="1">
      <alignment horizontal="right"/>
    </xf>
    <xf numFmtId="169" fontId="15" fillId="15" borderId="8" xfId="0" applyNumberFormat="1" applyFont="1" applyFill="1" applyBorder="1" applyAlignment="1" applyProtection="1">
      <alignment horizontal="right" vertical="top"/>
      <protection locked="0"/>
    </xf>
    <xf numFmtId="169" fontId="28" fillId="15" borderId="2" xfId="1" applyNumberFormat="1" applyFont="1" applyFill="1" applyBorder="1" applyAlignment="1">
      <alignment horizontal="right"/>
    </xf>
    <xf numFmtId="169" fontId="27" fillId="15" borderId="8" xfId="0" applyNumberFormat="1" applyFont="1" applyFill="1" applyBorder="1" applyAlignment="1" applyProtection="1">
      <alignment horizontal="right" vertical="top"/>
      <protection locked="0"/>
    </xf>
    <xf numFmtId="49" fontId="25" fillId="0" borderId="10" xfId="1" applyNumberFormat="1" applyFont="1" applyFill="1" applyBorder="1" applyAlignment="1">
      <alignment horizontal="center"/>
    </xf>
    <xf numFmtId="49" fontId="25" fillId="0" borderId="10" xfId="1" applyNumberFormat="1" applyFont="1" applyFill="1" applyBorder="1" applyAlignment="1">
      <alignment horizontal="left"/>
    </xf>
    <xf numFmtId="4" fontId="13" fillId="0" borderId="10" xfId="1" applyNumberFormat="1" applyFont="1" applyFill="1" applyBorder="1" applyAlignment="1">
      <alignment horizontal="left"/>
    </xf>
    <xf numFmtId="4" fontId="13" fillId="0" borderId="10" xfId="1" applyNumberFormat="1" applyFont="1" applyFill="1" applyBorder="1" applyAlignment="1">
      <alignment horizontal="right"/>
    </xf>
    <xf numFmtId="168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169" fontId="28" fillId="15" borderId="12" xfId="1" applyNumberFormat="1" applyFont="1" applyFill="1" applyBorder="1" applyAlignment="1">
      <alignment horizontal="right"/>
    </xf>
    <xf numFmtId="169" fontId="28" fillId="5" borderId="12" xfId="1" applyNumberFormat="1" applyFont="1" applyFill="1" applyBorder="1" applyAlignment="1">
      <alignment horizontal="right"/>
    </xf>
    <xf numFmtId="169" fontId="27" fillId="15" borderId="11" xfId="0" applyNumberFormat="1" applyFont="1" applyFill="1" applyBorder="1" applyAlignment="1" applyProtection="1">
      <alignment horizontal="right" vertical="top"/>
      <protection locked="0"/>
    </xf>
    <xf numFmtId="49" fontId="25" fillId="0" borderId="8" xfId="1" applyNumberFormat="1" applyFont="1" applyFill="1" applyBorder="1" applyAlignment="1">
      <alignment horizontal="center"/>
    </xf>
    <xf numFmtId="49" fontId="25" fillId="0" borderId="8" xfId="1" applyNumberFormat="1" applyFont="1" applyFill="1" applyBorder="1" applyAlignment="1">
      <alignment horizontal="left"/>
    </xf>
    <xf numFmtId="4" fontId="13" fillId="0" borderId="8" xfId="1" applyNumberFormat="1" applyFont="1" applyFill="1" applyBorder="1" applyAlignment="1">
      <alignment horizontal="left"/>
    </xf>
    <xf numFmtId="4" fontId="13" fillId="0" borderId="8" xfId="1" applyNumberFormat="1" applyFont="1" applyFill="1" applyBorder="1" applyAlignment="1">
      <alignment horizontal="right"/>
    </xf>
    <xf numFmtId="49" fontId="28" fillId="0" borderId="2" xfId="1" applyNumberFormat="1" applyFont="1" applyFill="1" applyBorder="1" applyAlignment="1">
      <alignment horizontal="center"/>
    </xf>
    <xf numFmtId="49" fontId="28" fillId="0" borderId="2" xfId="1" applyNumberFormat="1" applyFont="1" applyFill="1" applyBorder="1" applyAlignment="1">
      <alignment horizontal="left"/>
    </xf>
    <xf numFmtId="168" fontId="23" fillId="0" borderId="8" xfId="0" applyNumberFormat="1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left" vertical="center" wrapText="1"/>
      <protection locked="0"/>
    </xf>
    <xf numFmtId="168" fontId="29" fillId="0" borderId="8" xfId="0" applyNumberFormat="1" applyFont="1" applyBorder="1" applyAlignment="1" applyProtection="1">
      <alignment horizontal="center"/>
      <protection locked="0"/>
    </xf>
    <xf numFmtId="0" fontId="30" fillId="0" borderId="8" xfId="0" applyFont="1" applyBorder="1" applyAlignment="1" applyProtection="1">
      <alignment horizontal="left" wrapText="1"/>
      <protection locked="0"/>
    </xf>
    <xf numFmtId="49" fontId="5" fillId="2" borderId="1" xfId="1" applyNumberFormat="1" applyFont="1" applyFill="1" applyBorder="1" applyAlignment="1"/>
    <xf numFmtId="49" fontId="13" fillId="3" borderId="2" xfId="1" applyNumberFormat="1" applyFont="1" applyFill="1" applyBorder="1" applyAlignment="1"/>
    <xf numFmtId="49" fontId="14" fillId="4" borderId="2" xfId="1" applyNumberFormat="1" applyFont="1" applyFill="1" applyBorder="1" applyAlignment="1"/>
    <xf numFmtId="49" fontId="14" fillId="5" borderId="2" xfId="1" applyNumberFormat="1" applyFont="1" applyFill="1" applyBorder="1" applyAlignment="1"/>
    <xf numFmtId="49" fontId="14" fillId="9" borderId="2" xfId="1" applyNumberFormat="1" applyFont="1" applyFill="1" applyBorder="1" applyAlignment="1"/>
    <xf numFmtId="49" fontId="14" fillId="0" borderId="2" xfId="1" applyNumberFormat="1" applyFont="1" applyFill="1" applyBorder="1" applyAlignment="1"/>
    <xf numFmtId="0" fontId="14" fillId="9" borderId="2" xfId="1" applyFont="1" applyFill="1" applyBorder="1" applyAlignment="1"/>
    <xf numFmtId="0" fontId="14" fillId="0" borderId="2" xfId="1" applyFont="1" applyBorder="1" applyAlignment="1"/>
    <xf numFmtId="49" fontId="14" fillId="0" borderId="2" xfId="1" applyNumberFormat="1" applyFont="1" applyBorder="1" applyAlignment="1"/>
    <xf numFmtId="49" fontId="17" fillId="5" borderId="2" xfId="1" applyNumberFormat="1" applyFont="1" applyFill="1" applyBorder="1" applyAlignment="1"/>
    <xf numFmtId="49" fontId="19" fillId="0" borderId="2" xfId="1" applyNumberFormat="1" applyFont="1" applyFill="1" applyBorder="1" applyAlignment="1"/>
    <xf numFmtId="49" fontId="13" fillId="0" borderId="2" xfId="1" applyNumberFormat="1" applyFont="1" applyFill="1" applyBorder="1" applyAlignment="1"/>
    <xf numFmtId="49" fontId="13" fillId="10" borderId="2" xfId="1" applyNumberFormat="1" applyFont="1" applyFill="1" applyBorder="1" applyAlignment="1"/>
    <xf numFmtId="0" fontId="17" fillId="0" borderId="8" xfId="0" applyFont="1" applyBorder="1" applyAlignment="1" applyProtection="1">
      <alignment vertical="center" wrapText="1"/>
      <protection locked="0"/>
    </xf>
    <xf numFmtId="0" fontId="15" fillId="0" borderId="8" xfId="0" applyFont="1" applyBorder="1" applyAlignment="1" applyProtection="1">
      <alignment vertical="top" wrapText="1"/>
      <protection locked="0"/>
    </xf>
    <xf numFmtId="0" fontId="17" fillId="0" borderId="8" xfId="0" applyFont="1" applyBorder="1" applyAlignment="1" applyProtection="1">
      <alignment wrapText="1"/>
      <protection locked="0"/>
    </xf>
    <xf numFmtId="0" fontId="15" fillId="0" borderId="8" xfId="0" applyFont="1" applyBorder="1" applyAlignment="1" applyProtection="1">
      <alignment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49" fontId="13" fillId="11" borderId="2" xfId="1" applyNumberFormat="1" applyFont="1" applyFill="1" applyBorder="1" applyAlignment="1"/>
    <xf numFmtId="49" fontId="22" fillId="10" borderId="2" xfId="1" applyNumberFormat="1" applyFont="1" applyFill="1" applyBorder="1" applyAlignment="1"/>
    <xf numFmtId="49" fontId="25" fillId="0" borderId="10" xfId="1" applyNumberFormat="1" applyFont="1" applyFill="1" applyBorder="1" applyAlignment="1"/>
    <xf numFmtId="49" fontId="28" fillId="0" borderId="8" xfId="1" applyNumberFormat="1" applyFont="1" applyFill="1" applyBorder="1" applyAlignment="1"/>
    <xf numFmtId="49" fontId="25" fillId="0" borderId="8" xfId="1" applyNumberFormat="1" applyFont="1" applyFill="1" applyBorder="1" applyAlignment="1"/>
    <xf numFmtId="0" fontId="12" fillId="0" borderId="11" xfId="0" applyFont="1" applyBorder="1" applyAlignment="1" applyProtection="1">
      <alignment vertical="center" wrapText="1"/>
      <protection locked="0"/>
    </xf>
    <xf numFmtId="0" fontId="23" fillId="0" borderId="8" xfId="0" applyFont="1" applyBorder="1" applyAlignment="1" applyProtection="1">
      <alignment vertical="center" wrapText="1"/>
      <protection locked="0"/>
    </xf>
    <xf numFmtId="0" fontId="26" fillId="0" borderId="8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wrapText="1"/>
      <protection locked="0"/>
    </xf>
    <xf numFmtId="0" fontId="23" fillId="0" borderId="8" xfId="0" applyFont="1" applyBorder="1" applyAlignment="1" applyProtection="1">
      <alignment wrapText="1"/>
      <protection locked="0"/>
    </xf>
    <xf numFmtId="0" fontId="27" fillId="0" borderId="8" xfId="0" applyFont="1" applyBorder="1" applyAlignment="1" applyProtection="1">
      <alignment vertical="top" wrapText="1"/>
      <protection locked="0"/>
    </xf>
    <xf numFmtId="49" fontId="28" fillId="0" borderId="2" xfId="1" applyNumberFormat="1" applyFont="1" applyFill="1" applyBorder="1" applyAlignment="1"/>
    <xf numFmtId="49" fontId="14" fillId="0" borderId="0" xfId="1" applyNumberFormat="1" applyFont="1" applyAlignment="1"/>
    <xf numFmtId="49" fontId="13" fillId="2" borderId="2" xfId="1" applyNumberFormat="1" applyFont="1" applyFill="1" applyBorder="1" applyAlignment="1"/>
    <xf numFmtId="49" fontId="14" fillId="10" borderId="2" xfId="1" applyNumberFormat="1" applyFont="1" applyFill="1" applyBorder="1" applyAlignment="1"/>
    <xf numFmtId="49" fontId="8" fillId="0" borderId="0" xfId="1" applyNumberFormat="1" applyFont="1" applyAlignment="1"/>
    <xf numFmtId="4" fontId="5" fillId="2" borderId="1" xfId="1" applyNumberFormat="1" applyFont="1" applyFill="1" applyBorder="1" applyAlignment="1">
      <alignment horizontal="center"/>
    </xf>
    <xf numFmtId="4" fontId="13" fillId="3" borderId="2" xfId="1" applyNumberFormat="1" applyFont="1" applyFill="1" applyBorder="1" applyAlignment="1">
      <alignment horizontal="center"/>
    </xf>
    <xf numFmtId="4" fontId="14" fillId="4" borderId="2" xfId="1" applyNumberFormat="1" applyFont="1" applyFill="1" applyBorder="1" applyAlignment="1">
      <alignment horizontal="center"/>
    </xf>
    <xf numFmtId="4" fontId="14" fillId="5" borderId="2" xfId="1" applyNumberFormat="1" applyFont="1" applyFill="1" applyBorder="1" applyAlignment="1">
      <alignment horizontal="center"/>
    </xf>
    <xf numFmtId="4" fontId="14" fillId="9" borderId="2" xfId="1" applyNumberFormat="1" applyFont="1" applyFill="1" applyBorder="1" applyAlignment="1">
      <alignment horizontal="center"/>
    </xf>
    <xf numFmtId="4" fontId="14" fillId="0" borderId="2" xfId="1" applyNumberFormat="1" applyFont="1" applyFill="1" applyBorder="1" applyAlignment="1">
      <alignment horizontal="center"/>
    </xf>
    <xf numFmtId="4" fontId="14" fillId="0" borderId="2" xfId="1" applyNumberFormat="1" applyFont="1" applyBorder="1" applyAlignment="1">
      <alignment horizontal="center"/>
    </xf>
    <xf numFmtId="4" fontId="17" fillId="5" borderId="2" xfId="1" applyNumberFormat="1" applyFont="1" applyFill="1" applyBorder="1" applyAlignment="1">
      <alignment horizontal="center"/>
    </xf>
    <xf numFmtId="4" fontId="19" fillId="0" borderId="2" xfId="1" applyNumberFormat="1" applyFont="1" applyFill="1" applyBorder="1" applyAlignment="1">
      <alignment horizontal="center"/>
    </xf>
    <xf numFmtId="4" fontId="13" fillId="0" borderId="2" xfId="1" applyNumberFormat="1" applyFont="1" applyFill="1" applyBorder="1" applyAlignment="1">
      <alignment horizontal="center"/>
    </xf>
    <xf numFmtId="4" fontId="13" fillId="10" borderId="2" xfId="1" applyNumberFormat="1" applyFont="1" applyFill="1" applyBorder="1" applyAlignment="1">
      <alignment horizontal="center"/>
    </xf>
    <xf numFmtId="170" fontId="17" fillId="0" borderId="8" xfId="0" applyNumberFormat="1" applyFont="1" applyBorder="1" applyAlignment="1" applyProtection="1">
      <alignment horizontal="center"/>
      <protection locked="0"/>
    </xf>
    <xf numFmtId="170" fontId="15" fillId="0" borderId="8" xfId="0" applyNumberFormat="1" applyFont="1" applyBorder="1" applyAlignment="1" applyProtection="1">
      <alignment horizontal="center"/>
      <protection locked="0"/>
    </xf>
    <xf numFmtId="4" fontId="13" fillId="11" borderId="2" xfId="1" applyNumberFormat="1" applyFont="1" applyFill="1" applyBorder="1" applyAlignment="1">
      <alignment horizontal="center"/>
    </xf>
    <xf numFmtId="4" fontId="22" fillId="10" borderId="2" xfId="1" applyNumberFormat="1" applyFont="1" applyFill="1" applyBorder="1" applyAlignment="1">
      <alignment horizontal="center"/>
    </xf>
    <xf numFmtId="4" fontId="25" fillId="0" borderId="10" xfId="1" applyNumberFormat="1" applyFont="1" applyFill="1" applyBorder="1" applyAlignment="1">
      <alignment horizontal="center"/>
    </xf>
    <xf numFmtId="2" fontId="28" fillId="0" borderId="8" xfId="1" applyNumberFormat="1" applyFont="1" applyFill="1" applyBorder="1" applyAlignment="1">
      <alignment horizontal="center"/>
    </xf>
    <xf numFmtId="2" fontId="25" fillId="0" borderId="8" xfId="1" applyNumberFormat="1" applyFont="1" applyFill="1" applyBorder="1" applyAlignment="1">
      <alignment horizontal="center"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2" fontId="23" fillId="0" borderId="8" xfId="0" applyNumberFormat="1" applyFont="1" applyBorder="1" applyAlignment="1" applyProtection="1">
      <alignment horizontal="center" vertical="center"/>
      <protection locked="0"/>
    </xf>
    <xf numFmtId="2" fontId="12" fillId="0" borderId="8" xfId="0" applyNumberFormat="1" applyFont="1" applyBorder="1" applyAlignment="1" applyProtection="1">
      <alignment horizontal="center" vertical="center"/>
      <protection locked="0"/>
    </xf>
    <xf numFmtId="2" fontId="26" fillId="0" borderId="8" xfId="0" applyNumberFormat="1" applyFont="1" applyBorder="1" applyAlignment="1" applyProtection="1">
      <alignment horizontal="center" vertical="top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2" fontId="23" fillId="0" borderId="8" xfId="0" applyNumberFormat="1" applyFont="1" applyBorder="1" applyAlignment="1" applyProtection="1">
      <alignment horizontal="center"/>
      <protection locked="0"/>
    </xf>
    <xf numFmtId="2" fontId="13" fillId="0" borderId="2" xfId="1" applyNumberFormat="1" applyFont="1" applyFill="1" applyBorder="1" applyAlignment="1">
      <alignment horizontal="center"/>
    </xf>
    <xf numFmtId="2" fontId="27" fillId="0" borderId="8" xfId="0" applyNumberFormat="1" applyFont="1" applyBorder="1" applyAlignment="1" applyProtection="1">
      <alignment horizontal="center" vertical="top"/>
      <protection locked="0"/>
    </xf>
    <xf numFmtId="4" fontId="28" fillId="0" borderId="2" xfId="1" applyNumberFormat="1" applyFont="1" applyFill="1" applyBorder="1" applyAlignment="1">
      <alignment horizontal="center"/>
    </xf>
    <xf numFmtId="170" fontId="12" fillId="0" borderId="8" xfId="0" applyNumberFormat="1" applyFont="1" applyBorder="1" applyAlignment="1" applyProtection="1">
      <alignment horizontal="center" vertical="center"/>
      <protection locked="0"/>
    </xf>
    <xf numFmtId="170" fontId="23" fillId="0" borderId="8" xfId="0" applyNumberFormat="1" applyFont="1" applyBorder="1" applyAlignment="1" applyProtection="1">
      <alignment horizontal="center" vertical="center"/>
      <protection locked="0"/>
    </xf>
    <xf numFmtId="170" fontId="26" fillId="0" borderId="8" xfId="0" applyNumberFormat="1" applyFont="1" applyBorder="1" applyAlignment="1" applyProtection="1">
      <alignment horizontal="center" vertical="top"/>
      <protection locked="0"/>
    </xf>
    <xf numFmtId="170" fontId="12" fillId="0" borderId="8" xfId="0" applyNumberFormat="1" applyFont="1" applyBorder="1" applyAlignment="1" applyProtection="1">
      <alignment horizontal="center"/>
      <protection locked="0"/>
    </xf>
    <xf numFmtId="170" fontId="23" fillId="0" borderId="8" xfId="0" applyNumberFormat="1" applyFont="1" applyBorder="1" applyAlignment="1" applyProtection="1">
      <alignment horizontal="center"/>
      <protection locked="0"/>
    </xf>
    <xf numFmtId="4" fontId="14" fillId="0" borderId="0" xfId="1" applyNumberFormat="1" applyFont="1" applyAlignment="1">
      <alignment horizontal="center"/>
    </xf>
    <xf numFmtId="4" fontId="13" fillId="2" borderId="2" xfId="1" applyNumberFormat="1" applyFont="1" applyFill="1" applyBorder="1" applyAlignment="1">
      <alignment horizontal="center"/>
    </xf>
    <xf numFmtId="4" fontId="14" fillId="10" borderId="2" xfId="1" applyNumberFormat="1" applyFont="1" applyFill="1" applyBorder="1" applyAlignment="1">
      <alignment horizontal="center"/>
    </xf>
    <xf numFmtId="4" fontId="8" fillId="0" borderId="0" xfId="1" applyNumberFormat="1" applyFont="1" applyAlignment="1">
      <alignment horizontal="center"/>
    </xf>
    <xf numFmtId="4" fontId="6" fillId="2" borderId="6" xfId="1" applyNumberFormat="1" applyFont="1" applyFill="1" applyBorder="1" applyAlignment="1"/>
    <xf numFmtId="0" fontId="11" fillId="0" borderId="7" xfId="0" applyFont="1" applyBorder="1" applyAlignment="1"/>
  </cellXfs>
  <cellStyles count="6">
    <cellStyle name="Excel Built-in Normal" xfId="1"/>
    <cellStyle name="Heading" xfId="2"/>
    <cellStyle name="Heading1" xfId="3"/>
    <cellStyle name="Normální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616"/>
  <sheetViews>
    <sheetView tabSelected="1" workbookViewId="0">
      <pane xSplit="9" ySplit="1" topLeftCell="J340" activePane="bottomRight" state="frozen"/>
      <selection pane="topRight" activeCell="K1" sqref="K1"/>
      <selection pane="bottomLeft" activeCell="A2" sqref="A2"/>
      <selection pane="bottomRight" activeCell="G364" sqref="G364"/>
    </sheetView>
  </sheetViews>
  <sheetFormatPr defaultRowHeight="15" x14ac:dyDescent="0.25"/>
  <cols>
    <col min="1" max="1" width="5.375" style="97" customWidth="1"/>
    <col min="2" max="2" width="58.875" style="8" customWidth="1"/>
    <col min="3" max="3" width="3.75" style="174" customWidth="1"/>
    <col min="4" max="4" width="7" style="210" customWidth="1"/>
    <col min="5" max="5" width="9.625" style="9" customWidth="1"/>
    <col min="6" max="6" width="12.625" style="9" customWidth="1"/>
    <col min="7" max="7" width="9.625" style="9" customWidth="1"/>
    <col min="8" max="8" width="14" style="9" customWidth="1"/>
    <col min="9" max="9" width="12.5" style="9" customWidth="1"/>
    <col min="10" max="10" width="47.875" style="10" customWidth="1"/>
    <col min="11" max="11" width="10.125" style="10" customWidth="1"/>
    <col min="12" max="1023" width="6.25" style="10" customWidth="1"/>
  </cols>
  <sheetData>
    <row r="1" spans="1:17" s="3" customFormat="1" ht="15" customHeight="1" x14ac:dyDescent="0.25">
      <c r="A1" s="81" t="s">
        <v>0</v>
      </c>
      <c r="B1" s="1" t="s">
        <v>1</v>
      </c>
      <c r="C1" s="141" t="s">
        <v>2</v>
      </c>
      <c r="D1" s="175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7" s="3" customFormat="1" ht="15" customHeight="1" x14ac:dyDescent="0.25">
      <c r="A2" s="82"/>
      <c r="B2" s="25" t="s">
        <v>9</v>
      </c>
      <c r="C2" s="142"/>
      <c r="D2" s="176"/>
      <c r="E2" s="26"/>
      <c r="F2" s="26"/>
      <c r="G2" s="26"/>
      <c r="H2" s="26"/>
      <c r="I2" s="26"/>
    </row>
    <row r="3" spans="1:17" s="5" customFormat="1" ht="15" customHeight="1" x14ac:dyDescent="0.25">
      <c r="A3" s="83" t="s">
        <v>10</v>
      </c>
      <c r="B3" s="27" t="s">
        <v>11</v>
      </c>
      <c r="C3" s="143" t="s">
        <v>12</v>
      </c>
      <c r="D3" s="177">
        <v>1</v>
      </c>
      <c r="E3" s="112"/>
      <c r="F3" s="47">
        <f>SUM(D3*E3)</f>
        <v>0</v>
      </c>
      <c r="G3" s="112"/>
      <c r="H3" s="48">
        <f t="shared" ref="H3:H4" si="0">SUM(D3*G3)</f>
        <v>0</v>
      </c>
      <c r="I3" s="48">
        <f t="shared" ref="I3:I4" si="1">SUM(F3,H3)</f>
        <v>0</v>
      </c>
      <c r="J3" s="4" t="s">
        <v>199</v>
      </c>
    </row>
    <row r="4" spans="1:17" s="5" customFormat="1" ht="15" customHeight="1" x14ac:dyDescent="0.25">
      <c r="A4" s="83" t="s">
        <v>13</v>
      </c>
      <c r="B4" s="27" t="s">
        <v>11</v>
      </c>
      <c r="C4" s="143" t="s">
        <v>12</v>
      </c>
      <c r="D4" s="177">
        <v>1</v>
      </c>
      <c r="E4" s="112"/>
      <c r="F4" s="47">
        <f>SUM(D4*E4)</f>
        <v>0</v>
      </c>
      <c r="G4" s="112"/>
      <c r="H4" s="48">
        <f t="shared" si="0"/>
        <v>0</v>
      </c>
      <c r="I4" s="48">
        <f t="shared" si="1"/>
        <v>0</v>
      </c>
      <c r="J4" s="4" t="s">
        <v>199</v>
      </c>
      <c r="K4" s="6"/>
    </row>
    <row r="5" spans="1:17" s="3" customFormat="1" ht="15" customHeight="1" x14ac:dyDescent="0.25">
      <c r="A5" s="84" t="s">
        <v>14</v>
      </c>
      <c r="B5" s="28" t="s">
        <v>15</v>
      </c>
      <c r="C5" s="144" t="s">
        <v>12</v>
      </c>
      <c r="D5" s="178">
        <v>4</v>
      </c>
      <c r="E5" s="113"/>
      <c r="F5" s="49">
        <f>SUM(D5*E5)</f>
        <v>0</v>
      </c>
      <c r="G5" s="113"/>
      <c r="H5" s="49">
        <f>SUM(D5*G5)</f>
        <v>0</v>
      </c>
      <c r="I5" s="49">
        <f>SUM(F5,H5)</f>
        <v>0</v>
      </c>
    </row>
    <row r="6" spans="1:17" s="3" customFormat="1" ht="15" customHeight="1" x14ac:dyDescent="0.25">
      <c r="A6" s="84" t="s">
        <v>16</v>
      </c>
      <c r="B6" s="28" t="s">
        <v>17</v>
      </c>
      <c r="C6" s="144" t="s">
        <v>12</v>
      </c>
      <c r="D6" s="178">
        <v>1</v>
      </c>
      <c r="E6" s="113"/>
      <c r="F6" s="49">
        <f t="shared" ref="F6:F48" si="2">SUM(D6*E6)</f>
        <v>0</v>
      </c>
      <c r="G6" s="113"/>
      <c r="H6" s="49">
        <f t="shared" ref="H6:H48" si="3">SUM(D6*G6)</f>
        <v>0</v>
      </c>
      <c r="I6" s="49">
        <f t="shared" ref="I6:I48" si="4">SUM(F6,H6)</f>
        <v>0</v>
      </c>
    </row>
    <row r="7" spans="1:17" s="3" customFormat="1" ht="15" customHeight="1" x14ac:dyDescent="0.25">
      <c r="A7" s="84" t="s">
        <v>18</v>
      </c>
      <c r="B7" s="28" t="s">
        <v>19</v>
      </c>
      <c r="C7" s="144" t="s">
        <v>12</v>
      </c>
      <c r="D7" s="178">
        <v>1</v>
      </c>
      <c r="E7" s="113"/>
      <c r="F7" s="49">
        <f t="shared" si="2"/>
        <v>0</v>
      </c>
      <c r="G7" s="113"/>
      <c r="H7" s="49">
        <f t="shared" si="3"/>
        <v>0</v>
      </c>
      <c r="I7" s="49">
        <f t="shared" si="4"/>
        <v>0</v>
      </c>
    </row>
    <row r="8" spans="1:17" s="3" customFormat="1" ht="15" customHeight="1" x14ac:dyDescent="0.25">
      <c r="A8" s="84" t="s">
        <v>20</v>
      </c>
      <c r="B8" s="28" t="s">
        <v>21</v>
      </c>
      <c r="C8" s="144" t="s">
        <v>12</v>
      </c>
      <c r="D8" s="178">
        <v>1</v>
      </c>
      <c r="E8" s="113"/>
      <c r="F8" s="49">
        <f t="shared" si="2"/>
        <v>0</v>
      </c>
      <c r="G8" s="113"/>
      <c r="H8" s="49">
        <f t="shared" si="3"/>
        <v>0</v>
      </c>
      <c r="I8" s="49">
        <f t="shared" si="4"/>
        <v>0</v>
      </c>
    </row>
    <row r="9" spans="1:17" s="3" customFormat="1" ht="15" customHeight="1" x14ac:dyDescent="0.25">
      <c r="A9" s="84" t="s">
        <v>22</v>
      </c>
      <c r="B9" s="28" t="s">
        <v>23</v>
      </c>
      <c r="C9" s="144" t="s">
        <v>12</v>
      </c>
      <c r="D9" s="178">
        <v>1</v>
      </c>
      <c r="E9" s="113"/>
      <c r="F9" s="49">
        <f t="shared" si="2"/>
        <v>0</v>
      </c>
      <c r="G9" s="113"/>
      <c r="H9" s="49">
        <f t="shared" si="3"/>
        <v>0</v>
      </c>
      <c r="I9" s="49">
        <f t="shared" si="4"/>
        <v>0</v>
      </c>
    </row>
    <row r="10" spans="1:17" s="3" customFormat="1" ht="15" customHeight="1" x14ac:dyDescent="0.25">
      <c r="A10" s="84" t="s">
        <v>24</v>
      </c>
      <c r="B10" s="28" t="s">
        <v>25</v>
      </c>
      <c r="C10" s="144" t="s">
        <v>12</v>
      </c>
      <c r="D10" s="178">
        <v>1</v>
      </c>
      <c r="E10" s="113"/>
      <c r="F10" s="49">
        <f t="shared" si="2"/>
        <v>0</v>
      </c>
      <c r="G10" s="113"/>
      <c r="H10" s="49">
        <f t="shared" si="3"/>
        <v>0</v>
      </c>
      <c r="I10" s="49">
        <f t="shared" si="4"/>
        <v>0</v>
      </c>
    </row>
    <row r="11" spans="1:17" s="3" customFormat="1" ht="15" customHeight="1" x14ac:dyDescent="0.25">
      <c r="A11" s="84" t="s">
        <v>26</v>
      </c>
      <c r="B11" s="28" t="s">
        <v>27</v>
      </c>
      <c r="C11" s="144" t="s">
        <v>12</v>
      </c>
      <c r="D11" s="178">
        <v>2</v>
      </c>
      <c r="E11" s="113"/>
      <c r="F11" s="49">
        <f t="shared" si="2"/>
        <v>0</v>
      </c>
      <c r="G11" s="113"/>
      <c r="H11" s="49">
        <f t="shared" si="3"/>
        <v>0</v>
      </c>
      <c r="I11" s="49">
        <f t="shared" si="4"/>
        <v>0</v>
      </c>
    </row>
    <row r="12" spans="1:17" s="3" customFormat="1" ht="15" customHeight="1" x14ac:dyDescent="0.25">
      <c r="A12" s="84" t="s">
        <v>28</v>
      </c>
      <c r="B12" s="28" t="s">
        <v>29</v>
      </c>
      <c r="C12" s="144" t="s">
        <v>12</v>
      </c>
      <c r="D12" s="178">
        <v>6</v>
      </c>
      <c r="E12" s="113"/>
      <c r="F12" s="49">
        <f t="shared" si="2"/>
        <v>0</v>
      </c>
      <c r="G12" s="113"/>
      <c r="H12" s="49">
        <f t="shared" si="3"/>
        <v>0</v>
      </c>
      <c r="I12" s="49">
        <f t="shared" si="4"/>
        <v>0</v>
      </c>
      <c r="Q12" s="7"/>
    </row>
    <row r="13" spans="1:17" s="3" customFormat="1" ht="15" customHeight="1" x14ac:dyDescent="0.25">
      <c r="A13" s="84" t="s">
        <v>30</v>
      </c>
      <c r="B13" s="28" t="s">
        <v>31</v>
      </c>
      <c r="C13" s="144" t="s">
        <v>12</v>
      </c>
      <c r="D13" s="178">
        <v>1</v>
      </c>
      <c r="E13" s="113"/>
      <c r="F13" s="49">
        <f t="shared" si="2"/>
        <v>0</v>
      </c>
      <c r="G13" s="113"/>
      <c r="H13" s="49">
        <f t="shared" si="3"/>
        <v>0</v>
      </c>
      <c r="I13" s="49">
        <f t="shared" si="4"/>
        <v>0</v>
      </c>
    </row>
    <row r="14" spans="1:17" s="3" customFormat="1" ht="15" customHeight="1" x14ac:dyDescent="0.25">
      <c r="A14" s="84" t="s">
        <v>32</v>
      </c>
      <c r="B14" s="28" t="s">
        <v>33</v>
      </c>
      <c r="C14" s="144" t="s">
        <v>12</v>
      </c>
      <c r="D14" s="178">
        <v>10</v>
      </c>
      <c r="E14" s="113"/>
      <c r="F14" s="49">
        <f t="shared" si="2"/>
        <v>0</v>
      </c>
      <c r="G14" s="113"/>
      <c r="H14" s="49">
        <f t="shared" si="3"/>
        <v>0</v>
      </c>
      <c r="I14" s="49">
        <f t="shared" si="4"/>
        <v>0</v>
      </c>
    </row>
    <row r="15" spans="1:17" s="3" customFormat="1" ht="15" customHeight="1" x14ac:dyDescent="0.25">
      <c r="A15" s="84" t="s">
        <v>34</v>
      </c>
      <c r="B15" s="28" t="s">
        <v>35</v>
      </c>
      <c r="C15" s="144" t="s">
        <v>12</v>
      </c>
      <c r="D15" s="178">
        <v>2</v>
      </c>
      <c r="E15" s="113"/>
      <c r="F15" s="49">
        <f t="shared" si="2"/>
        <v>0</v>
      </c>
      <c r="G15" s="113"/>
      <c r="H15" s="49">
        <f t="shared" si="3"/>
        <v>0</v>
      </c>
      <c r="I15" s="49">
        <f t="shared" si="4"/>
        <v>0</v>
      </c>
    </row>
    <row r="16" spans="1:17" s="3" customFormat="1" ht="15" customHeight="1" x14ac:dyDescent="0.25">
      <c r="A16" s="84" t="s">
        <v>36</v>
      </c>
      <c r="B16" s="28" t="s">
        <v>37</v>
      </c>
      <c r="C16" s="144" t="s">
        <v>12</v>
      </c>
      <c r="D16" s="178">
        <v>2</v>
      </c>
      <c r="E16" s="113"/>
      <c r="F16" s="49">
        <f t="shared" si="2"/>
        <v>0</v>
      </c>
      <c r="G16" s="113"/>
      <c r="H16" s="49">
        <f t="shared" si="3"/>
        <v>0</v>
      </c>
      <c r="I16" s="49">
        <f t="shared" si="4"/>
        <v>0</v>
      </c>
    </row>
    <row r="17" spans="1:9" s="3" customFormat="1" ht="15" customHeight="1" x14ac:dyDescent="0.25">
      <c r="A17" s="84" t="s">
        <v>38</v>
      </c>
      <c r="B17" s="28" t="s">
        <v>39</v>
      </c>
      <c r="C17" s="144" t="s">
        <v>12</v>
      </c>
      <c r="D17" s="178">
        <v>2</v>
      </c>
      <c r="E17" s="113"/>
      <c r="F17" s="49">
        <f t="shared" si="2"/>
        <v>0</v>
      </c>
      <c r="G17" s="113"/>
      <c r="H17" s="49">
        <f t="shared" si="3"/>
        <v>0</v>
      </c>
      <c r="I17" s="49">
        <f t="shared" si="4"/>
        <v>0</v>
      </c>
    </row>
    <row r="18" spans="1:9" s="3" customFormat="1" ht="15" customHeight="1" x14ac:dyDescent="0.25">
      <c r="A18" s="84" t="s">
        <v>40</v>
      </c>
      <c r="B18" s="28" t="s">
        <v>41</v>
      </c>
      <c r="C18" s="144" t="s">
        <v>12</v>
      </c>
      <c r="D18" s="178">
        <v>16</v>
      </c>
      <c r="E18" s="113"/>
      <c r="F18" s="49">
        <f t="shared" si="2"/>
        <v>0</v>
      </c>
      <c r="G18" s="113"/>
      <c r="H18" s="49">
        <f t="shared" si="3"/>
        <v>0</v>
      </c>
      <c r="I18" s="49">
        <f t="shared" si="4"/>
        <v>0</v>
      </c>
    </row>
    <row r="19" spans="1:9" s="3" customFormat="1" ht="15" customHeight="1" x14ac:dyDescent="0.25">
      <c r="A19" s="84" t="s">
        <v>42</v>
      </c>
      <c r="B19" s="28" t="s">
        <v>43</v>
      </c>
      <c r="C19" s="144" t="s">
        <v>12</v>
      </c>
      <c r="D19" s="178">
        <v>4</v>
      </c>
      <c r="E19" s="113"/>
      <c r="F19" s="49">
        <f t="shared" si="2"/>
        <v>0</v>
      </c>
      <c r="G19" s="113"/>
      <c r="H19" s="49">
        <f t="shared" si="3"/>
        <v>0</v>
      </c>
      <c r="I19" s="49">
        <f t="shared" si="4"/>
        <v>0</v>
      </c>
    </row>
    <row r="20" spans="1:9" s="3" customFormat="1" ht="15" customHeight="1" x14ac:dyDescent="0.25">
      <c r="A20" s="84" t="s">
        <v>44</v>
      </c>
      <c r="B20" s="28" t="s">
        <v>45</v>
      </c>
      <c r="C20" s="144" t="s">
        <v>12</v>
      </c>
      <c r="D20" s="178">
        <v>2</v>
      </c>
      <c r="E20" s="113"/>
      <c r="F20" s="49">
        <f t="shared" si="2"/>
        <v>0</v>
      </c>
      <c r="G20" s="113"/>
      <c r="H20" s="49">
        <f t="shared" si="3"/>
        <v>0</v>
      </c>
      <c r="I20" s="49">
        <f t="shared" si="4"/>
        <v>0</v>
      </c>
    </row>
    <row r="21" spans="1:9" s="3" customFormat="1" ht="15" customHeight="1" x14ac:dyDescent="0.25">
      <c r="A21" s="84" t="s">
        <v>46</v>
      </c>
      <c r="B21" s="28" t="s">
        <v>47</v>
      </c>
      <c r="C21" s="144" t="s">
        <v>12</v>
      </c>
      <c r="D21" s="178">
        <v>2</v>
      </c>
      <c r="E21" s="113"/>
      <c r="F21" s="49">
        <f t="shared" si="2"/>
        <v>0</v>
      </c>
      <c r="G21" s="113"/>
      <c r="H21" s="49">
        <f t="shared" si="3"/>
        <v>0</v>
      </c>
      <c r="I21" s="49">
        <f t="shared" si="4"/>
        <v>0</v>
      </c>
    </row>
    <row r="22" spans="1:9" s="3" customFormat="1" ht="15" customHeight="1" x14ac:dyDescent="0.25">
      <c r="A22" s="84" t="s">
        <v>48</v>
      </c>
      <c r="B22" s="28" t="s">
        <v>49</v>
      </c>
      <c r="C22" s="144" t="s">
        <v>12</v>
      </c>
      <c r="D22" s="178">
        <v>10</v>
      </c>
      <c r="E22" s="113"/>
      <c r="F22" s="49">
        <f t="shared" si="2"/>
        <v>0</v>
      </c>
      <c r="G22" s="113"/>
      <c r="H22" s="49">
        <f t="shared" si="3"/>
        <v>0</v>
      </c>
      <c r="I22" s="49">
        <f t="shared" si="4"/>
        <v>0</v>
      </c>
    </row>
    <row r="23" spans="1:9" s="3" customFormat="1" ht="15" customHeight="1" x14ac:dyDescent="0.25">
      <c r="A23" s="84" t="s">
        <v>50</v>
      </c>
      <c r="B23" s="28" t="s">
        <v>51</v>
      </c>
      <c r="C23" s="144" t="s">
        <v>12</v>
      </c>
      <c r="D23" s="178">
        <v>2</v>
      </c>
      <c r="E23" s="113"/>
      <c r="F23" s="49">
        <f t="shared" si="2"/>
        <v>0</v>
      </c>
      <c r="G23" s="113"/>
      <c r="H23" s="49">
        <f t="shared" si="3"/>
        <v>0</v>
      </c>
      <c r="I23" s="49">
        <f t="shared" si="4"/>
        <v>0</v>
      </c>
    </row>
    <row r="24" spans="1:9" s="3" customFormat="1" ht="15" customHeight="1" x14ac:dyDescent="0.25">
      <c r="A24" s="84" t="s">
        <v>52</v>
      </c>
      <c r="B24" s="28" t="s">
        <v>53</v>
      </c>
      <c r="C24" s="144" t="s">
        <v>12</v>
      </c>
      <c r="D24" s="178">
        <v>8</v>
      </c>
      <c r="E24" s="113"/>
      <c r="F24" s="49">
        <f t="shared" si="2"/>
        <v>0</v>
      </c>
      <c r="G24" s="113"/>
      <c r="H24" s="49">
        <f t="shared" si="3"/>
        <v>0</v>
      </c>
      <c r="I24" s="49">
        <f t="shared" si="4"/>
        <v>0</v>
      </c>
    </row>
    <row r="25" spans="1:9" s="3" customFormat="1" ht="15" customHeight="1" x14ac:dyDescent="0.25">
      <c r="A25" s="84" t="s">
        <v>54</v>
      </c>
      <c r="B25" s="28" t="s">
        <v>55</v>
      </c>
      <c r="C25" s="144" t="s">
        <v>12</v>
      </c>
      <c r="D25" s="178">
        <v>2</v>
      </c>
      <c r="E25" s="113"/>
      <c r="F25" s="49">
        <f t="shared" si="2"/>
        <v>0</v>
      </c>
      <c r="G25" s="113"/>
      <c r="H25" s="49">
        <f t="shared" si="3"/>
        <v>0</v>
      </c>
      <c r="I25" s="49">
        <f t="shared" si="4"/>
        <v>0</v>
      </c>
    </row>
    <row r="26" spans="1:9" s="3" customFormat="1" ht="15" customHeight="1" x14ac:dyDescent="0.25">
      <c r="A26" s="84" t="s">
        <v>56</v>
      </c>
      <c r="B26" s="28" t="s">
        <v>57</v>
      </c>
      <c r="C26" s="144" t="s">
        <v>12</v>
      </c>
      <c r="D26" s="178">
        <v>1</v>
      </c>
      <c r="E26" s="113"/>
      <c r="F26" s="49">
        <f t="shared" si="2"/>
        <v>0</v>
      </c>
      <c r="G26" s="113"/>
      <c r="H26" s="49">
        <f t="shared" si="3"/>
        <v>0</v>
      </c>
      <c r="I26" s="49">
        <f t="shared" si="4"/>
        <v>0</v>
      </c>
    </row>
    <row r="27" spans="1:9" s="3" customFormat="1" ht="15" customHeight="1" x14ac:dyDescent="0.25">
      <c r="A27" s="84" t="s">
        <v>58</v>
      </c>
      <c r="B27" s="28" t="s">
        <v>59</v>
      </c>
      <c r="C27" s="144" t="s">
        <v>12</v>
      </c>
      <c r="D27" s="178">
        <v>1</v>
      </c>
      <c r="E27" s="113"/>
      <c r="F27" s="49">
        <f t="shared" si="2"/>
        <v>0</v>
      </c>
      <c r="G27" s="113"/>
      <c r="H27" s="49">
        <f t="shared" si="3"/>
        <v>0</v>
      </c>
      <c r="I27" s="49">
        <f t="shared" si="4"/>
        <v>0</v>
      </c>
    </row>
    <row r="28" spans="1:9" s="3" customFormat="1" ht="15" customHeight="1" x14ac:dyDescent="0.25">
      <c r="A28" s="84" t="s">
        <v>60</v>
      </c>
      <c r="B28" s="28" t="s">
        <v>61</v>
      </c>
      <c r="C28" s="144" t="s">
        <v>12</v>
      </c>
      <c r="D28" s="178">
        <v>3</v>
      </c>
      <c r="E28" s="113"/>
      <c r="F28" s="49">
        <f t="shared" si="2"/>
        <v>0</v>
      </c>
      <c r="G28" s="113"/>
      <c r="H28" s="49">
        <f t="shared" si="3"/>
        <v>0</v>
      </c>
      <c r="I28" s="49">
        <f t="shared" si="4"/>
        <v>0</v>
      </c>
    </row>
    <row r="29" spans="1:9" s="3" customFormat="1" ht="15" customHeight="1" x14ac:dyDescent="0.25">
      <c r="A29" s="84"/>
      <c r="B29" s="28" t="s">
        <v>62</v>
      </c>
      <c r="C29" s="144" t="s">
        <v>63</v>
      </c>
      <c r="D29" s="178">
        <v>750</v>
      </c>
      <c r="E29" s="113"/>
      <c r="F29" s="49">
        <f t="shared" si="2"/>
        <v>0</v>
      </c>
      <c r="G29" s="113"/>
      <c r="H29" s="49">
        <f t="shared" si="3"/>
        <v>0</v>
      </c>
      <c r="I29" s="49">
        <f t="shared" si="4"/>
        <v>0</v>
      </c>
    </row>
    <row r="30" spans="1:9" s="3" customFormat="1" ht="15" customHeight="1" x14ac:dyDescent="0.25">
      <c r="A30" s="85"/>
      <c r="B30" s="29"/>
      <c r="C30" s="144"/>
      <c r="D30" s="178"/>
      <c r="E30" s="50"/>
      <c r="F30" s="49"/>
      <c r="G30" s="50"/>
      <c r="H30" s="49"/>
      <c r="I30" s="49"/>
    </row>
    <row r="31" spans="1:9" s="3" customFormat="1" ht="27" customHeight="1" x14ac:dyDescent="0.25">
      <c r="A31" s="84"/>
      <c r="B31" s="30" t="s">
        <v>64</v>
      </c>
      <c r="C31" s="144"/>
      <c r="D31" s="178"/>
      <c r="E31" s="49"/>
      <c r="F31" s="49"/>
      <c r="G31" s="49"/>
      <c r="H31" s="49"/>
      <c r="I31" s="49"/>
    </row>
    <row r="32" spans="1:9" s="3" customFormat="1" ht="15" customHeight="1" x14ac:dyDescent="0.25">
      <c r="A32" s="84"/>
      <c r="B32" s="28" t="s">
        <v>65</v>
      </c>
      <c r="C32" s="144" t="s">
        <v>63</v>
      </c>
      <c r="D32" s="178">
        <v>10</v>
      </c>
      <c r="E32" s="113"/>
      <c r="F32" s="49">
        <f t="shared" si="2"/>
        <v>0</v>
      </c>
      <c r="G32" s="113"/>
      <c r="H32" s="49">
        <f t="shared" si="3"/>
        <v>0</v>
      </c>
      <c r="I32" s="49">
        <f t="shared" si="4"/>
        <v>0</v>
      </c>
    </row>
    <row r="33" spans="1:9" s="3" customFormat="1" ht="15" customHeight="1" x14ac:dyDescent="0.25">
      <c r="A33" s="84"/>
      <c r="B33" s="28" t="s">
        <v>66</v>
      </c>
      <c r="C33" s="144" t="s">
        <v>63</v>
      </c>
      <c r="D33" s="178">
        <v>10</v>
      </c>
      <c r="E33" s="113"/>
      <c r="F33" s="49">
        <f t="shared" si="2"/>
        <v>0</v>
      </c>
      <c r="G33" s="113"/>
      <c r="H33" s="49">
        <f t="shared" si="3"/>
        <v>0</v>
      </c>
      <c r="I33" s="49">
        <f t="shared" si="4"/>
        <v>0</v>
      </c>
    </row>
    <row r="34" spans="1:9" s="3" customFormat="1" ht="15" customHeight="1" x14ac:dyDescent="0.25">
      <c r="A34" s="84"/>
      <c r="B34" s="28" t="s">
        <v>67</v>
      </c>
      <c r="C34" s="144" t="s">
        <v>63</v>
      </c>
      <c r="D34" s="178">
        <v>570</v>
      </c>
      <c r="E34" s="113"/>
      <c r="F34" s="49">
        <f t="shared" si="2"/>
        <v>0</v>
      </c>
      <c r="G34" s="113"/>
      <c r="H34" s="49">
        <f t="shared" si="3"/>
        <v>0</v>
      </c>
      <c r="I34" s="49">
        <f t="shared" si="4"/>
        <v>0</v>
      </c>
    </row>
    <row r="35" spans="1:9" s="3" customFormat="1" ht="15" customHeight="1" x14ac:dyDescent="0.25">
      <c r="A35" s="84"/>
      <c r="B35" s="28" t="s">
        <v>68</v>
      </c>
      <c r="C35" s="144" t="s">
        <v>63</v>
      </c>
      <c r="D35" s="178">
        <v>120</v>
      </c>
      <c r="E35" s="113"/>
      <c r="F35" s="49">
        <f t="shared" si="2"/>
        <v>0</v>
      </c>
      <c r="G35" s="113"/>
      <c r="H35" s="49">
        <f t="shared" si="3"/>
        <v>0</v>
      </c>
      <c r="I35" s="49">
        <f t="shared" si="4"/>
        <v>0</v>
      </c>
    </row>
    <row r="36" spans="1:9" s="3" customFormat="1" ht="15" customHeight="1" x14ac:dyDescent="0.25">
      <c r="A36" s="84"/>
      <c r="B36" s="28"/>
      <c r="C36" s="144"/>
      <c r="D36" s="178"/>
      <c r="E36" s="49"/>
      <c r="F36" s="49"/>
      <c r="G36" s="49"/>
      <c r="H36" s="49"/>
      <c r="I36" s="49"/>
    </row>
    <row r="37" spans="1:9" s="3" customFormat="1" ht="26.25" customHeight="1" x14ac:dyDescent="0.25">
      <c r="A37" s="84"/>
      <c r="B37" s="30" t="s">
        <v>69</v>
      </c>
      <c r="C37" s="144"/>
      <c r="D37" s="178"/>
      <c r="E37" s="49"/>
      <c r="F37" s="49"/>
      <c r="G37" s="49"/>
      <c r="H37" s="49"/>
      <c r="I37" s="49"/>
    </row>
    <row r="38" spans="1:9" s="3" customFormat="1" ht="15" customHeight="1" x14ac:dyDescent="0.25">
      <c r="A38" s="84"/>
      <c r="B38" s="28" t="s">
        <v>70</v>
      </c>
      <c r="C38" s="144" t="s">
        <v>71</v>
      </c>
      <c r="D38" s="178">
        <v>3</v>
      </c>
      <c r="E38" s="113"/>
      <c r="F38" s="49">
        <f t="shared" si="2"/>
        <v>0</v>
      </c>
      <c r="G38" s="113"/>
      <c r="H38" s="49">
        <f t="shared" si="3"/>
        <v>0</v>
      </c>
      <c r="I38" s="49">
        <f t="shared" si="4"/>
        <v>0</v>
      </c>
    </row>
    <row r="39" spans="1:9" s="3" customFormat="1" ht="15" customHeight="1" x14ac:dyDescent="0.25">
      <c r="A39" s="84"/>
      <c r="B39" s="28" t="s">
        <v>72</v>
      </c>
      <c r="C39" s="144" t="s">
        <v>71</v>
      </c>
      <c r="D39" s="178">
        <v>3</v>
      </c>
      <c r="E39" s="113"/>
      <c r="F39" s="49">
        <f t="shared" si="2"/>
        <v>0</v>
      </c>
      <c r="G39" s="113"/>
      <c r="H39" s="49">
        <f t="shared" si="3"/>
        <v>0</v>
      </c>
      <c r="I39" s="49">
        <f t="shared" si="4"/>
        <v>0</v>
      </c>
    </row>
    <row r="40" spans="1:9" s="3" customFormat="1" ht="15" customHeight="1" x14ac:dyDescent="0.25">
      <c r="A40" s="84"/>
      <c r="B40" s="28" t="s">
        <v>73</v>
      </c>
      <c r="C40" s="144" t="s">
        <v>71</v>
      </c>
      <c r="D40" s="178">
        <v>15</v>
      </c>
      <c r="E40" s="113"/>
      <c r="F40" s="49">
        <f t="shared" si="2"/>
        <v>0</v>
      </c>
      <c r="G40" s="113"/>
      <c r="H40" s="49">
        <f t="shared" si="3"/>
        <v>0</v>
      </c>
      <c r="I40" s="49">
        <f t="shared" si="4"/>
        <v>0</v>
      </c>
    </row>
    <row r="41" spans="1:9" s="3" customFormat="1" ht="15" customHeight="1" x14ac:dyDescent="0.25">
      <c r="A41" s="84"/>
      <c r="B41" s="28" t="s">
        <v>74</v>
      </c>
      <c r="C41" s="144" t="s">
        <v>71</v>
      </c>
      <c r="D41" s="178">
        <v>3</v>
      </c>
      <c r="E41" s="113"/>
      <c r="F41" s="49">
        <f t="shared" si="2"/>
        <v>0</v>
      </c>
      <c r="G41" s="113"/>
      <c r="H41" s="49">
        <f t="shared" si="3"/>
        <v>0</v>
      </c>
      <c r="I41" s="49">
        <f t="shared" si="4"/>
        <v>0</v>
      </c>
    </row>
    <row r="42" spans="1:9" s="3" customFormat="1" ht="15" customHeight="1" x14ac:dyDescent="0.25">
      <c r="A42" s="84"/>
      <c r="B42" s="28" t="s">
        <v>75</v>
      </c>
      <c r="C42" s="144" t="s">
        <v>71</v>
      </c>
      <c r="D42" s="178">
        <v>3</v>
      </c>
      <c r="E42" s="113"/>
      <c r="F42" s="49">
        <f t="shared" si="2"/>
        <v>0</v>
      </c>
      <c r="G42" s="113"/>
      <c r="H42" s="49">
        <f t="shared" si="3"/>
        <v>0</v>
      </c>
      <c r="I42" s="49">
        <f t="shared" si="4"/>
        <v>0</v>
      </c>
    </row>
    <row r="43" spans="1:9" s="3" customFormat="1" ht="15" customHeight="1" x14ac:dyDescent="0.25">
      <c r="A43" s="84"/>
      <c r="B43" s="28"/>
      <c r="C43" s="144"/>
      <c r="D43" s="178"/>
      <c r="E43" s="49"/>
      <c r="F43" s="49"/>
      <c r="G43" s="49"/>
      <c r="H43" s="49"/>
      <c r="I43" s="49"/>
    </row>
    <row r="44" spans="1:9" s="3" customFormat="1" ht="26.25" customHeight="1" x14ac:dyDescent="0.25">
      <c r="A44" s="84"/>
      <c r="B44" s="30" t="s">
        <v>76</v>
      </c>
      <c r="C44" s="144"/>
      <c r="D44" s="178"/>
      <c r="E44" s="49"/>
      <c r="F44" s="49"/>
      <c r="G44" s="49"/>
      <c r="H44" s="49"/>
      <c r="I44" s="49"/>
    </row>
    <row r="45" spans="1:9" s="3" customFormat="1" ht="15" customHeight="1" x14ac:dyDescent="0.25">
      <c r="A45" s="84"/>
      <c r="B45" s="28" t="s">
        <v>77</v>
      </c>
      <c r="C45" s="144" t="s">
        <v>71</v>
      </c>
      <c r="D45" s="178">
        <v>38</v>
      </c>
      <c r="E45" s="113"/>
      <c r="F45" s="49">
        <f t="shared" si="2"/>
        <v>0</v>
      </c>
      <c r="G45" s="113"/>
      <c r="H45" s="49">
        <f t="shared" si="3"/>
        <v>0</v>
      </c>
      <c r="I45" s="49">
        <f t="shared" si="4"/>
        <v>0</v>
      </c>
    </row>
    <row r="46" spans="1:9" s="3" customFormat="1" ht="15" customHeight="1" x14ac:dyDescent="0.25">
      <c r="A46" s="84"/>
      <c r="B46" s="28"/>
      <c r="C46" s="144"/>
      <c r="D46" s="178"/>
      <c r="E46" s="49"/>
      <c r="F46" s="49"/>
      <c r="G46" s="49"/>
      <c r="H46" s="49"/>
      <c r="I46" s="49"/>
    </row>
    <row r="47" spans="1:9" s="3" customFormat="1" ht="15" customHeight="1" x14ac:dyDescent="0.25">
      <c r="A47" s="84"/>
      <c r="B47" s="30" t="s">
        <v>78</v>
      </c>
      <c r="C47" s="144"/>
      <c r="D47" s="178"/>
      <c r="E47" s="49"/>
      <c r="F47" s="49"/>
      <c r="G47" s="49"/>
      <c r="H47" s="49"/>
      <c r="I47" s="49"/>
    </row>
    <row r="48" spans="1:9" s="3" customFormat="1" ht="15" customHeight="1" x14ac:dyDescent="0.25">
      <c r="A48" s="84"/>
      <c r="B48" s="28" t="s">
        <v>65</v>
      </c>
      <c r="C48" s="144" t="s">
        <v>63</v>
      </c>
      <c r="D48" s="178">
        <v>45</v>
      </c>
      <c r="E48" s="113"/>
      <c r="F48" s="49">
        <f t="shared" si="2"/>
        <v>0</v>
      </c>
      <c r="G48" s="113"/>
      <c r="H48" s="49">
        <f t="shared" si="3"/>
        <v>0</v>
      </c>
      <c r="I48" s="49">
        <f t="shared" si="4"/>
        <v>0</v>
      </c>
    </row>
    <row r="49" spans="1:10" s="3" customFormat="1" ht="15" customHeight="1" x14ac:dyDescent="0.25">
      <c r="A49" s="84"/>
      <c r="B49" s="28"/>
      <c r="C49" s="144"/>
      <c r="D49" s="178"/>
      <c r="E49" s="49"/>
      <c r="F49" s="49"/>
      <c r="G49" s="49"/>
      <c r="H49" s="49"/>
      <c r="I49" s="49"/>
    </row>
    <row r="50" spans="1:10" s="3" customFormat="1" ht="15" customHeight="1" x14ac:dyDescent="0.25">
      <c r="A50" s="82"/>
      <c r="B50" s="25" t="s">
        <v>79</v>
      </c>
      <c r="C50" s="142"/>
      <c r="D50" s="176"/>
      <c r="E50" s="51"/>
      <c r="F50" s="52">
        <f>SUM(F3:F49)</f>
        <v>0</v>
      </c>
      <c r="G50" s="51"/>
      <c r="H50" s="52">
        <f>SUM(H3:H49)</f>
        <v>0</v>
      </c>
      <c r="I50" s="52">
        <f>SUM(I3:I49)</f>
        <v>0</v>
      </c>
    </row>
    <row r="51" spans="1:10" s="3" customFormat="1" ht="15" customHeight="1" x14ac:dyDescent="0.25">
      <c r="A51" s="85"/>
      <c r="B51" s="29"/>
      <c r="C51" s="144"/>
      <c r="D51" s="178"/>
      <c r="E51" s="50"/>
      <c r="F51" s="50"/>
      <c r="G51" s="50"/>
      <c r="H51" s="50"/>
      <c r="I51" s="50"/>
    </row>
    <row r="52" spans="1:10" s="3" customFormat="1" ht="15" customHeight="1" x14ac:dyDescent="0.25">
      <c r="A52" s="82"/>
      <c r="B52" s="25" t="s">
        <v>80</v>
      </c>
      <c r="C52" s="142"/>
      <c r="D52" s="176"/>
      <c r="E52" s="51"/>
      <c r="F52" s="51"/>
      <c r="G52" s="51"/>
      <c r="H52" s="51"/>
      <c r="I52" s="51"/>
    </row>
    <row r="53" spans="1:10" s="5" customFormat="1" ht="15" customHeight="1" x14ac:dyDescent="0.25">
      <c r="A53" s="86" t="s">
        <v>81</v>
      </c>
      <c r="B53" s="31" t="s">
        <v>82</v>
      </c>
      <c r="C53" s="145" t="s">
        <v>12</v>
      </c>
      <c r="D53" s="179">
        <v>1</v>
      </c>
      <c r="E53" s="114"/>
      <c r="F53" s="48">
        <f t="shared" ref="F53:F75" si="5">SUM(D53*E53)</f>
        <v>0</v>
      </c>
      <c r="G53" s="114"/>
      <c r="H53" s="48">
        <f t="shared" ref="H53" si="6">SUM(D53*G53)</f>
        <v>0</v>
      </c>
      <c r="I53" s="48">
        <f>SUM(F53,H53)</f>
        <v>0</v>
      </c>
      <c r="J53" s="4" t="s">
        <v>199</v>
      </c>
    </row>
    <row r="54" spans="1:10" s="3" customFormat="1" ht="15" customHeight="1" x14ac:dyDescent="0.25">
      <c r="A54" s="84" t="s">
        <v>83</v>
      </c>
      <c r="B54" s="28" t="s">
        <v>84</v>
      </c>
      <c r="C54" s="144" t="s">
        <v>12</v>
      </c>
      <c r="D54" s="178">
        <v>2</v>
      </c>
      <c r="E54" s="113"/>
      <c r="F54" s="49">
        <f t="shared" si="5"/>
        <v>0</v>
      </c>
      <c r="G54" s="113"/>
      <c r="H54" s="49">
        <f t="shared" ref="H54:H75" si="7">SUM(D54*G54)</f>
        <v>0</v>
      </c>
      <c r="I54" s="49">
        <f t="shared" ref="I54:I75" si="8">SUM(F54,H54)</f>
        <v>0</v>
      </c>
    </row>
    <row r="55" spans="1:10" s="3" customFormat="1" ht="15" customHeight="1" x14ac:dyDescent="0.25">
      <c r="A55" s="84" t="s">
        <v>85</v>
      </c>
      <c r="B55" s="28" t="s">
        <v>86</v>
      </c>
      <c r="C55" s="144" t="s">
        <v>12</v>
      </c>
      <c r="D55" s="178">
        <v>3</v>
      </c>
      <c r="E55" s="113"/>
      <c r="F55" s="49">
        <f t="shared" si="5"/>
        <v>0</v>
      </c>
      <c r="G55" s="113"/>
      <c r="H55" s="49">
        <f t="shared" si="7"/>
        <v>0</v>
      </c>
      <c r="I55" s="49">
        <f t="shared" si="8"/>
        <v>0</v>
      </c>
    </row>
    <row r="56" spans="1:10" s="3" customFormat="1" ht="15" customHeight="1" x14ac:dyDescent="0.25">
      <c r="A56" s="84" t="s">
        <v>87</v>
      </c>
      <c r="B56" s="28" t="s">
        <v>27</v>
      </c>
      <c r="C56" s="144" t="s">
        <v>12</v>
      </c>
      <c r="D56" s="178">
        <v>2</v>
      </c>
      <c r="E56" s="113"/>
      <c r="F56" s="49">
        <f t="shared" si="5"/>
        <v>0</v>
      </c>
      <c r="G56" s="113"/>
      <c r="H56" s="49">
        <f t="shared" si="7"/>
        <v>0</v>
      </c>
      <c r="I56" s="49">
        <f t="shared" si="8"/>
        <v>0</v>
      </c>
    </row>
    <row r="57" spans="1:10" s="3" customFormat="1" ht="15" customHeight="1" x14ac:dyDescent="0.25">
      <c r="A57" s="84" t="s">
        <v>88</v>
      </c>
      <c r="B57" s="28" t="s">
        <v>89</v>
      </c>
      <c r="C57" s="144" t="s">
        <v>12</v>
      </c>
      <c r="D57" s="178">
        <v>6</v>
      </c>
      <c r="E57" s="113"/>
      <c r="F57" s="49">
        <f t="shared" si="5"/>
        <v>0</v>
      </c>
      <c r="G57" s="113"/>
      <c r="H57" s="49">
        <f t="shared" si="7"/>
        <v>0</v>
      </c>
      <c r="I57" s="49">
        <f t="shared" si="8"/>
        <v>0</v>
      </c>
    </row>
    <row r="58" spans="1:10" s="3" customFormat="1" ht="15" customHeight="1" x14ac:dyDescent="0.25">
      <c r="A58" s="84" t="s">
        <v>90</v>
      </c>
      <c r="B58" s="28" t="s">
        <v>39</v>
      </c>
      <c r="C58" s="144" t="s">
        <v>12</v>
      </c>
      <c r="D58" s="178">
        <v>2</v>
      </c>
      <c r="E58" s="113"/>
      <c r="F58" s="49">
        <f t="shared" si="5"/>
        <v>0</v>
      </c>
      <c r="G58" s="113"/>
      <c r="H58" s="49">
        <f t="shared" si="7"/>
        <v>0</v>
      </c>
      <c r="I58" s="49">
        <f t="shared" si="8"/>
        <v>0</v>
      </c>
    </row>
    <row r="59" spans="1:10" s="3" customFormat="1" ht="15" customHeight="1" x14ac:dyDescent="0.25">
      <c r="A59" s="84" t="s">
        <v>91</v>
      </c>
      <c r="B59" s="28" t="s">
        <v>92</v>
      </c>
      <c r="C59" s="144" t="s">
        <v>12</v>
      </c>
      <c r="D59" s="178">
        <v>2</v>
      </c>
      <c r="E59" s="113"/>
      <c r="F59" s="49">
        <f t="shared" si="5"/>
        <v>0</v>
      </c>
      <c r="G59" s="113"/>
      <c r="H59" s="49">
        <f t="shared" si="7"/>
        <v>0</v>
      </c>
      <c r="I59" s="49">
        <f t="shared" si="8"/>
        <v>0</v>
      </c>
    </row>
    <row r="60" spans="1:10" s="3" customFormat="1" ht="15" customHeight="1" x14ac:dyDescent="0.25">
      <c r="A60" s="84" t="s">
        <v>93</v>
      </c>
      <c r="B60" s="28" t="s">
        <v>94</v>
      </c>
      <c r="C60" s="144" t="s">
        <v>12</v>
      </c>
      <c r="D60" s="178">
        <v>2</v>
      </c>
      <c r="E60" s="113"/>
      <c r="F60" s="49">
        <f t="shared" si="5"/>
        <v>0</v>
      </c>
      <c r="G60" s="113"/>
      <c r="H60" s="49">
        <f t="shared" si="7"/>
        <v>0</v>
      </c>
      <c r="I60" s="49">
        <f t="shared" si="8"/>
        <v>0</v>
      </c>
    </row>
    <row r="61" spans="1:10" s="3" customFormat="1" ht="15" customHeight="1" x14ac:dyDescent="0.25">
      <c r="A61" s="84" t="s">
        <v>95</v>
      </c>
      <c r="B61" s="28" t="s">
        <v>96</v>
      </c>
      <c r="C61" s="144" t="s">
        <v>12</v>
      </c>
      <c r="D61" s="178">
        <v>1</v>
      </c>
      <c r="E61" s="113"/>
      <c r="F61" s="49">
        <f t="shared" si="5"/>
        <v>0</v>
      </c>
      <c r="G61" s="113"/>
      <c r="H61" s="49">
        <f t="shared" si="7"/>
        <v>0</v>
      </c>
      <c r="I61" s="49">
        <f t="shared" si="8"/>
        <v>0</v>
      </c>
    </row>
    <row r="62" spans="1:10" s="3" customFormat="1" ht="15" customHeight="1" x14ac:dyDescent="0.25">
      <c r="A62" s="84" t="s">
        <v>97</v>
      </c>
      <c r="B62" s="28" t="s">
        <v>98</v>
      </c>
      <c r="C62" s="144" t="s">
        <v>12</v>
      </c>
      <c r="D62" s="178">
        <v>1</v>
      </c>
      <c r="E62" s="113"/>
      <c r="F62" s="49">
        <f t="shared" si="5"/>
        <v>0</v>
      </c>
      <c r="G62" s="113"/>
      <c r="H62" s="49">
        <f t="shared" si="7"/>
        <v>0</v>
      </c>
      <c r="I62" s="49">
        <f t="shared" si="8"/>
        <v>0</v>
      </c>
    </row>
    <row r="63" spans="1:10" s="3" customFormat="1" ht="15" customHeight="1" x14ac:dyDescent="0.25">
      <c r="A63" s="84"/>
      <c r="B63" s="28" t="s">
        <v>62</v>
      </c>
      <c r="C63" s="144" t="s">
        <v>63</v>
      </c>
      <c r="D63" s="178">
        <v>160</v>
      </c>
      <c r="E63" s="113"/>
      <c r="F63" s="49">
        <f t="shared" si="5"/>
        <v>0</v>
      </c>
      <c r="G63" s="113"/>
      <c r="H63" s="49">
        <f t="shared" si="7"/>
        <v>0</v>
      </c>
      <c r="I63" s="49">
        <f t="shared" si="8"/>
        <v>0</v>
      </c>
    </row>
    <row r="64" spans="1:10" s="3" customFormat="1" ht="15" customHeight="1" x14ac:dyDescent="0.25">
      <c r="A64" s="85"/>
      <c r="B64" s="29"/>
      <c r="C64" s="144"/>
      <c r="D64" s="178"/>
      <c r="E64" s="50"/>
      <c r="F64" s="49"/>
      <c r="G64" s="50"/>
      <c r="H64" s="49"/>
      <c r="I64" s="49"/>
    </row>
    <row r="65" spans="1:10" s="3" customFormat="1" ht="27" customHeight="1" x14ac:dyDescent="0.25">
      <c r="A65" s="84"/>
      <c r="B65" s="30" t="s">
        <v>64</v>
      </c>
      <c r="C65" s="144"/>
      <c r="D65" s="178"/>
      <c r="E65" s="49"/>
      <c r="F65" s="49"/>
      <c r="G65" s="49"/>
      <c r="H65" s="49"/>
      <c r="I65" s="49"/>
    </row>
    <row r="66" spans="1:10" s="3" customFormat="1" ht="15" customHeight="1" x14ac:dyDescent="0.25">
      <c r="A66" s="84"/>
      <c r="B66" s="28" t="s">
        <v>65</v>
      </c>
      <c r="C66" s="144" t="s">
        <v>63</v>
      </c>
      <c r="D66" s="178">
        <v>15</v>
      </c>
      <c r="E66" s="113"/>
      <c r="F66" s="49">
        <f t="shared" si="5"/>
        <v>0</v>
      </c>
      <c r="G66" s="113"/>
      <c r="H66" s="49">
        <f t="shared" si="7"/>
        <v>0</v>
      </c>
      <c r="I66" s="49">
        <f t="shared" si="8"/>
        <v>0</v>
      </c>
    </row>
    <row r="67" spans="1:10" s="3" customFormat="1" ht="15" customHeight="1" x14ac:dyDescent="0.25">
      <c r="A67" s="84"/>
      <c r="B67" s="28" t="s">
        <v>66</v>
      </c>
      <c r="C67" s="144" t="s">
        <v>63</v>
      </c>
      <c r="D67" s="178">
        <v>5</v>
      </c>
      <c r="E67" s="113"/>
      <c r="F67" s="49">
        <f t="shared" si="5"/>
        <v>0</v>
      </c>
      <c r="G67" s="113"/>
      <c r="H67" s="49">
        <f t="shared" si="7"/>
        <v>0</v>
      </c>
      <c r="I67" s="49">
        <f t="shared" si="8"/>
        <v>0</v>
      </c>
    </row>
    <row r="68" spans="1:10" s="3" customFormat="1" ht="15" customHeight="1" x14ac:dyDescent="0.25">
      <c r="A68" s="84"/>
      <c r="B68" s="28" t="s">
        <v>67</v>
      </c>
      <c r="C68" s="144" t="s">
        <v>63</v>
      </c>
      <c r="D68" s="178">
        <v>105</v>
      </c>
      <c r="E68" s="113"/>
      <c r="F68" s="49">
        <f t="shared" si="5"/>
        <v>0</v>
      </c>
      <c r="G68" s="113"/>
      <c r="H68" s="49">
        <f t="shared" si="7"/>
        <v>0</v>
      </c>
      <c r="I68" s="49">
        <f t="shared" si="8"/>
        <v>0</v>
      </c>
    </row>
    <row r="69" spans="1:10" s="3" customFormat="1" ht="15" customHeight="1" x14ac:dyDescent="0.25">
      <c r="A69" s="84"/>
      <c r="B69" s="28" t="s">
        <v>68</v>
      </c>
      <c r="C69" s="144" t="s">
        <v>63</v>
      </c>
      <c r="D69" s="178">
        <v>30</v>
      </c>
      <c r="E69" s="113"/>
      <c r="F69" s="49">
        <f t="shared" si="5"/>
        <v>0</v>
      </c>
      <c r="G69" s="113"/>
      <c r="H69" s="49">
        <f t="shared" si="7"/>
        <v>0</v>
      </c>
      <c r="I69" s="49">
        <f t="shared" si="8"/>
        <v>0</v>
      </c>
    </row>
    <row r="70" spans="1:10" s="3" customFormat="1" ht="15" customHeight="1" x14ac:dyDescent="0.25">
      <c r="A70" s="84"/>
      <c r="B70" s="28"/>
      <c r="C70" s="144"/>
      <c r="D70" s="178"/>
      <c r="E70" s="49"/>
      <c r="F70" s="49"/>
      <c r="G70" s="49"/>
      <c r="H70" s="49"/>
      <c r="I70" s="49"/>
    </row>
    <row r="71" spans="1:10" s="3" customFormat="1" ht="26.25" customHeight="1" x14ac:dyDescent="0.25">
      <c r="A71" s="84"/>
      <c r="B71" s="30" t="s">
        <v>76</v>
      </c>
      <c r="C71" s="144"/>
      <c r="D71" s="178"/>
      <c r="E71" s="49"/>
      <c r="F71" s="49"/>
      <c r="G71" s="49"/>
      <c r="H71" s="49"/>
      <c r="I71" s="49"/>
    </row>
    <row r="72" spans="1:10" s="3" customFormat="1" ht="15" customHeight="1" x14ac:dyDescent="0.25">
      <c r="A72" s="84"/>
      <c r="B72" s="28" t="s">
        <v>77</v>
      </c>
      <c r="C72" s="144" t="s">
        <v>71</v>
      </c>
      <c r="D72" s="178">
        <v>6</v>
      </c>
      <c r="E72" s="113"/>
      <c r="F72" s="49">
        <f t="shared" si="5"/>
        <v>0</v>
      </c>
      <c r="G72" s="113"/>
      <c r="H72" s="49">
        <f t="shared" si="7"/>
        <v>0</v>
      </c>
      <c r="I72" s="49">
        <f t="shared" si="8"/>
        <v>0</v>
      </c>
    </row>
    <row r="73" spans="1:10" s="3" customFormat="1" ht="15" customHeight="1" x14ac:dyDescent="0.25">
      <c r="A73" s="84"/>
      <c r="B73" s="28"/>
      <c r="C73" s="144"/>
      <c r="D73" s="178"/>
      <c r="E73" s="49"/>
      <c r="F73" s="49"/>
      <c r="G73" s="49"/>
      <c r="H73" s="49"/>
      <c r="I73" s="49"/>
    </row>
    <row r="74" spans="1:10" s="3" customFormat="1" ht="15" customHeight="1" x14ac:dyDescent="0.25">
      <c r="A74" s="84"/>
      <c r="B74" s="30" t="s">
        <v>78</v>
      </c>
      <c r="C74" s="144"/>
      <c r="D74" s="178"/>
      <c r="E74" s="49"/>
      <c r="F74" s="49"/>
      <c r="G74" s="49"/>
      <c r="H74" s="49"/>
      <c r="I74" s="49"/>
    </row>
    <row r="75" spans="1:10" s="3" customFormat="1" ht="15" customHeight="1" x14ac:dyDescent="0.25">
      <c r="A75" s="84"/>
      <c r="B75" s="28" t="s">
        <v>65</v>
      </c>
      <c r="C75" s="144" t="s">
        <v>63</v>
      </c>
      <c r="D75" s="178">
        <v>12</v>
      </c>
      <c r="E75" s="113"/>
      <c r="F75" s="49">
        <f t="shared" si="5"/>
        <v>0</v>
      </c>
      <c r="G75" s="113"/>
      <c r="H75" s="49">
        <f t="shared" si="7"/>
        <v>0</v>
      </c>
      <c r="I75" s="49">
        <f t="shared" si="8"/>
        <v>0</v>
      </c>
    </row>
    <row r="76" spans="1:10" s="3" customFormat="1" ht="15" customHeight="1" x14ac:dyDescent="0.25">
      <c r="A76" s="84"/>
      <c r="B76" s="28"/>
      <c r="C76" s="144"/>
      <c r="D76" s="178"/>
      <c r="E76" s="49"/>
      <c r="F76" s="49"/>
      <c r="G76" s="49"/>
      <c r="H76" s="49"/>
      <c r="I76" s="49"/>
    </row>
    <row r="77" spans="1:10" s="3" customFormat="1" ht="15" customHeight="1" x14ac:dyDescent="0.25">
      <c r="A77" s="82"/>
      <c r="B77" s="25" t="s">
        <v>99</v>
      </c>
      <c r="C77" s="142"/>
      <c r="D77" s="176"/>
      <c r="E77" s="51"/>
      <c r="F77" s="52">
        <f>SUM(F53:F76)</f>
        <v>0</v>
      </c>
      <c r="G77" s="51"/>
      <c r="H77" s="52">
        <f>SUM(H53:H76)</f>
        <v>0</v>
      </c>
      <c r="I77" s="52">
        <f>SUM(I53:I76)</f>
        <v>0</v>
      </c>
    </row>
    <row r="78" spans="1:10" s="3" customFormat="1" ht="15" customHeight="1" x14ac:dyDescent="0.25">
      <c r="A78" s="84"/>
      <c r="B78" s="28"/>
      <c r="C78" s="144"/>
      <c r="D78" s="178"/>
      <c r="E78" s="49"/>
      <c r="F78" s="49"/>
      <c r="G78" s="49"/>
      <c r="H78" s="49"/>
      <c r="I78" s="49"/>
    </row>
    <row r="79" spans="1:10" s="3" customFormat="1" ht="15" customHeight="1" x14ac:dyDescent="0.25">
      <c r="A79" s="82"/>
      <c r="B79" s="25" t="s">
        <v>100</v>
      </c>
      <c r="C79" s="142"/>
      <c r="D79" s="176"/>
      <c r="E79" s="51"/>
      <c r="F79" s="51"/>
      <c r="G79" s="51"/>
      <c r="H79" s="51"/>
      <c r="I79" s="51"/>
    </row>
    <row r="80" spans="1:10" s="5" customFormat="1" ht="15" customHeight="1" x14ac:dyDescent="0.25">
      <c r="A80" s="86" t="s">
        <v>101</v>
      </c>
      <c r="B80" s="31" t="s">
        <v>102</v>
      </c>
      <c r="C80" s="145" t="s">
        <v>12</v>
      </c>
      <c r="D80" s="179">
        <v>1</v>
      </c>
      <c r="E80" s="114"/>
      <c r="F80" s="48">
        <f t="shared" ref="F80:F103" si="9">SUM(D80*E80)</f>
        <v>0</v>
      </c>
      <c r="G80" s="114"/>
      <c r="H80" s="48">
        <f t="shared" ref="H80" si="10">SUM(D80*G80)</f>
        <v>0</v>
      </c>
      <c r="I80" s="48">
        <f t="shared" ref="I80" si="11">SUM(F80,H80)</f>
        <v>0</v>
      </c>
      <c r="J80" s="4" t="s">
        <v>199</v>
      </c>
    </row>
    <row r="81" spans="1:10" s="3" customFormat="1" ht="15" customHeight="1" x14ac:dyDescent="0.25">
      <c r="A81" s="84" t="s">
        <v>103</v>
      </c>
      <c r="B81" s="28" t="s">
        <v>104</v>
      </c>
      <c r="C81" s="144" t="s">
        <v>12</v>
      </c>
      <c r="D81" s="178">
        <v>2</v>
      </c>
      <c r="E81" s="113"/>
      <c r="F81" s="49">
        <f t="shared" si="9"/>
        <v>0</v>
      </c>
      <c r="G81" s="113"/>
      <c r="H81" s="49">
        <f t="shared" ref="H81:H103" si="12">SUM(D81*G81)</f>
        <v>0</v>
      </c>
      <c r="I81" s="49">
        <f t="shared" ref="I81:I103" si="13">SUM(F81,H81)</f>
        <v>0</v>
      </c>
    </row>
    <row r="82" spans="1:10" s="3" customFormat="1" ht="15" customHeight="1" x14ac:dyDescent="0.25">
      <c r="A82" s="84" t="s">
        <v>105</v>
      </c>
      <c r="B82" s="28" t="s">
        <v>106</v>
      </c>
      <c r="C82" s="144" t="s">
        <v>12</v>
      </c>
      <c r="D82" s="178">
        <v>2</v>
      </c>
      <c r="E82" s="113"/>
      <c r="F82" s="49">
        <f t="shared" si="9"/>
        <v>0</v>
      </c>
      <c r="G82" s="113"/>
      <c r="H82" s="49">
        <f t="shared" si="12"/>
        <v>0</v>
      </c>
      <c r="I82" s="49">
        <f t="shared" si="13"/>
        <v>0</v>
      </c>
    </row>
    <row r="83" spans="1:10" s="3" customFormat="1" ht="15" customHeight="1" x14ac:dyDescent="0.25">
      <c r="A83" s="84" t="s">
        <v>107</v>
      </c>
      <c r="B83" s="28" t="s">
        <v>108</v>
      </c>
      <c r="C83" s="144" t="s">
        <v>12</v>
      </c>
      <c r="D83" s="178">
        <v>3</v>
      </c>
      <c r="E83" s="113"/>
      <c r="F83" s="49">
        <f t="shared" si="9"/>
        <v>0</v>
      </c>
      <c r="G83" s="113"/>
      <c r="H83" s="49">
        <f t="shared" si="12"/>
        <v>0</v>
      </c>
      <c r="I83" s="49">
        <f t="shared" si="13"/>
        <v>0</v>
      </c>
    </row>
    <row r="84" spans="1:10" s="3" customFormat="1" ht="15" customHeight="1" x14ac:dyDescent="0.25">
      <c r="A84" s="84" t="s">
        <v>109</v>
      </c>
      <c r="B84" s="28" t="s">
        <v>110</v>
      </c>
      <c r="C84" s="144" t="s">
        <v>12</v>
      </c>
      <c r="D84" s="178">
        <v>2</v>
      </c>
      <c r="E84" s="113"/>
      <c r="F84" s="49">
        <f t="shared" si="9"/>
        <v>0</v>
      </c>
      <c r="G84" s="113"/>
      <c r="H84" s="49">
        <f t="shared" si="12"/>
        <v>0</v>
      </c>
      <c r="I84" s="49">
        <f t="shared" si="13"/>
        <v>0</v>
      </c>
    </row>
    <row r="85" spans="1:10" s="3" customFormat="1" ht="15" customHeight="1" x14ac:dyDescent="0.25">
      <c r="A85" s="84" t="s">
        <v>111</v>
      </c>
      <c r="B85" s="28" t="s">
        <v>112</v>
      </c>
      <c r="C85" s="144" t="s">
        <v>12</v>
      </c>
      <c r="D85" s="178">
        <v>2</v>
      </c>
      <c r="E85" s="113"/>
      <c r="F85" s="49">
        <f t="shared" si="9"/>
        <v>0</v>
      </c>
      <c r="G85" s="113"/>
      <c r="H85" s="49">
        <f t="shared" si="12"/>
        <v>0</v>
      </c>
      <c r="I85" s="49">
        <f t="shared" si="13"/>
        <v>0</v>
      </c>
    </row>
    <row r="86" spans="1:10" s="3" customFormat="1" ht="15" customHeight="1" x14ac:dyDescent="0.25">
      <c r="A86" s="84" t="s">
        <v>113</v>
      </c>
      <c r="B86" s="28" t="s">
        <v>114</v>
      </c>
      <c r="C86" s="144" t="s">
        <v>12</v>
      </c>
      <c r="D86" s="178">
        <v>6</v>
      </c>
      <c r="E86" s="113"/>
      <c r="F86" s="49">
        <f t="shared" si="9"/>
        <v>0</v>
      </c>
      <c r="G86" s="113"/>
      <c r="H86" s="49">
        <f t="shared" si="12"/>
        <v>0</v>
      </c>
      <c r="I86" s="49">
        <f t="shared" si="13"/>
        <v>0</v>
      </c>
    </row>
    <row r="87" spans="1:10" s="3" customFormat="1" ht="15" customHeight="1" x14ac:dyDescent="0.25">
      <c r="A87" s="84" t="s">
        <v>115</v>
      </c>
      <c r="B87" s="28" t="s">
        <v>116</v>
      </c>
      <c r="C87" s="144" t="s">
        <v>12</v>
      </c>
      <c r="D87" s="178">
        <v>20</v>
      </c>
      <c r="E87" s="113"/>
      <c r="F87" s="49">
        <f t="shared" si="9"/>
        <v>0</v>
      </c>
      <c r="G87" s="113"/>
      <c r="H87" s="49">
        <f t="shared" si="12"/>
        <v>0</v>
      </c>
      <c r="I87" s="49">
        <f t="shared" si="13"/>
        <v>0</v>
      </c>
    </row>
    <row r="88" spans="1:10" s="3" customFormat="1" ht="15" customHeight="1" x14ac:dyDescent="0.25">
      <c r="A88" s="84" t="s">
        <v>117</v>
      </c>
      <c r="B88" s="28" t="s">
        <v>118</v>
      </c>
      <c r="C88" s="144" t="s">
        <v>119</v>
      </c>
      <c r="D88" s="178">
        <v>4</v>
      </c>
      <c r="E88" s="113"/>
      <c r="F88" s="49">
        <f t="shared" si="9"/>
        <v>0</v>
      </c>
      <c r="G88" s="113"/>
      <c r="H88" s="49">
        <f t="shared" si="12"/>
        <v>0</v>
      </c>
      <c r="I88" s="49">
        <f t="shared" si="13"/>
        <v>0</v>
      </c>
    </row>
    <row r="89" spans="1:10" s="3" customFormat="1" ht="15" customHeight="1" x14ac:dyDescent="0.25">
      <c r="A89" s="84" t="s">
        <v>120</v>
      </c>
      <c r="B89" s="28" t="s">
        <v>121</v>
      </c>
      <c r="C89" s="144" t="s">
        <v>119</v>
      </c>
      <c r="D89" s="178">
        <v>6</v>
      </c>
      <c r="E89" s="113"/>
      <c r="F89" s="49">
        <f t="shared" si="9"/>
        <v>0</v>
      </c>
      <c r="G89" s="113"/>
      <c r="H89" s="49">
        <f t="shared" si="12"/>
        <v>0</v>
      </c>
      <c r="I89" s="49">
        <f t="shared" si="13"/>
        <v>0</v>
      </c>
    </row>
    <row r="90" spans="1:10" s="3" customFormat="1" ht="15" customHeight="1" x14ac:dyDescent="0.25">
      <c r="A90" s="84" t="s">
        <v>122</v>
      </c>
      <c r="B90" s="28" t="s">
        <v>123</v>
      </c>
      <c r="C90" s="144" t="s">
        <v>119</v>
      </c>
      <c r="D90" s="178">
        <v>9</v>
      </c>
      <c r="E90" s="113"/>
      <c r="F90" s="49">
        <f t="shared" si="9"/>
        <v>0</v>
      </c>
      <c r="G90" s="113"/>
      <c r="H90" s="49">
        <f t="shared" si="12"/>
        <v>0</v>
      </c>
      <c r="I90" s="49">
        <f t="shared" si="13"/>
        <v>0</v>
      </c>
    </row>
    <row r="91" spans="1:10" s="3" customFormat="1" ht="13.9" customHeight="1" x14ac:dyDescent="0.25">
      <c r="A91" s="84" t="s">
        <v>124</v>
      </c>
      <c r="B91" s="28" t="s">
        <v>125</v>
      </c>
      <c r="C91" s="144" t="s">
        <v>12</v>
      </c>
      <c r="D91" s="178">
        <v>1</v>
      </c>
      <c r="E91" s="113"/>
      <c r="F91" s="49">
        <f t="shared" si="9"/>
        <v>0</v>
      </c>
      <c r="G91" s="113"/>
      <c r="H91" s="49">
        <f t="shared" si="12"/>
        <v>0</v>
      </c>
      <c r="I91" s="49">
        <f t="shared" si="13"/>
        <v>0</v>
      </c>
    </row>
    <row r="92" spans="1:10" s="3" customFormat="1" ht="13.9" customHeight="1" x14ac:dyDescent="0.25">
      <c r="A92" s="87" t="s">
        <v>126</v>
      </c>
      <c r="B92" s="32" t="s">
        <v>127</v>
      </c>
      <c r="C92" s="146" t="s">
        <v>12</v>
      </c>
      <c r="D92" s="180">
        <v>4</v>
      </c>
      <c r="E92" s="115"/>
      <c r="F92" s="49">
        <f t="shared" si="9"/>
        <v>0</v>
      </c>
      <c r="G92" s="115"/>
      <c r="H92" s="49">
        <f t="shared" si="12"/>
        <v>0</v>
      </c>
      <c r="I92" s="49">
        <f t="shared" si="13"/>
        <v>0</v>
      </c>
      <c r="J92" s="4"/>
    </row>
    <row r="93" spans="1:10" s="3" customFormat="1" ht="15" customHeight="1" x14ac:dyDescent="0.25">
      <c r="A93" s="84"/>
      <c r="B93" s="28" t="s">
        <v>62</v>
      </c>
      <c r="C93" s="144" t="s">
        <v>63</v>
      </c>
      <c r="D93" s="178">
        <v>24</v>
      </c>
      <c r="E93" s="113"/>
      <c r="F93" s="49">
        <f t="shared" si="9"/>
        <v>0</v>
      </c>
      <c r="G93" s="113"/>
      <c r="H93" s="49">
        <f t="shared" si="12"/>
        <v>0</v>
      </c>
      <c r="I93" s="49">
        <f t="shared" si="13"/>
        <v>0</v>
      </c>
    </row>
    <row r="94" spans="1:10" s="3" customFormat="1" ht="15" customHeight="1" x14ac:dyDescent="0.25">
      <c r="A94" s="85"/>
      <c r="B94" s="29"/>
      <c r="C94" s="144"/>
      <c r="D94" s="178"/>
      <c r="E94" s="50"/>
      <c r="F94" s="49"/>
      <c r="G94" s="50"/>
      <c r="H94" s="49"/>
      <c r="I94" s="49"/>
    </row>
    <row r="95" spans="1:10" s="3" customFormat="1" ht="27" customHeight="1" x14ac:dyDescent="0.25">
      <c r="A95" s="84"/>
      <c r="B95" s="30" t="s">
        <v>64</v>
      </c>
      <c r="C95" s="144"/>
      <c r="D95" s="178"/>
      <c r="E95" s="49"/>
      <c r="F95" s="49"/>
      <c r="G95" s="49"/>
      <c r="H95" s="49"/>
      <c r="I95" s="49"/>
    </row>
    <row r="96" spans="1:10" s="3" customFormat="1" ht="15" customHeight="1" x14ac:dyDescent="0.25">
      <c r="A96" s="84"/>
      <c r="B96" s="28" t="s">
        <v>65</v>
      </c>
      <c r="C96" s="144" t="s">
        <v>63</v>
      </c>
      <c r="D96" s="178">
        <v>7</v>
      </c>
      <c r="E96" s="113"/>
      <c r="F96" s="49">
        <f t="shared" si="9"/>
        <v>0</v>
      </c>
      <c r="G96" s="113"/>
      <c r="H96" s="49">
        <f t="shared" si="12"/>
        <v>0</v>
      </c>
      <c r="I96" s="49">
        <f t="shared" si="13"/>
        <v>0</v>
      </c>
    </row>
    <row r="97" spans="1:10" s="3" customFormat="1" ht="15" customHeight="1" x14ac:dyDescent="0.25">
      <c r="A97" s="84"/>
      <c r="B97" s="28" t="s">
        <v>66</v>
      </c>
      <c r="C97" s="144" t="s">
        <v>63</v>
      </c>
      <c r="D97" s="178">
        <v>5</v>
      </c>
      <c r="E97" s="113"/>
      <c r="F97" s="49">
        <f t="shared" si="9"/>
        <v>0</v>
      </c>
      <c r="G97" s="113"/>
      <c r="H97" s="49">
        <f t="shared" si="12"/>
        <v>0</v>
      </c>
      <c r="I97" s="49">
        <f t="shared" si="13"/>
        <v>0</v>
      </c>
    </row>
    <row r="98" spans="1:10" s="3" customFormat="1" ht="15" customHeight="1" x14ac:dyDescent="0.25">
      <c r="A98" s="84"/>
      <c r="B98" s="28" t="s">
        <v>67</v>
      </c>
      <c r="C98" s="144" t="s">
        <v>63</v>
      </c>
      <c r="D98" s="178">
        <v>115</v>
      </c>
      <c r="E98" s="113"/>
      <c r="F98" s="49">
        <f t="shared" si="9"/>
        <v>0</v>
      </c>
      <c r="G98" s="113"/>
      <c r="H98" s="49">
        <f t="shared" si="12"/>
        <v>0</v>
      </c>
      <c r="I98" s="49">
        <f t="shared" si="13"/>
        <v>0</v>
      </c>
    </row>
    <row r="99" spans="1:10" s="3" customFormat="1" ht="15" customHeight="1" x14ac:dyDescent="0.25">
      <c r="A99" s="84"/>
      <c r="B99" s="28" t="s">
        <v>68</v>
      </c>
      <c r="C99" s="144" t="s">
        <v>63</v>
      </c>
      <c r="D99" s="178">
        <v>30</v>
      </c>
      <c r="E99" s="113"/>
      <c r="F99" s="49">
        <f t="shared" si="9"/>
        <v>0</v>
      </c>
      <c r="G99" s="113"/>
      <c r="H99" s="49">
        <f t="shared" si="12"/>
        <v>0</v>
      </c>
      <c r="I99" s="49">
        <f t="shared" si="13"/>
        <v>0</v>
      </c>
    </row>
    <row r="100" spans="1:10" s="3" customFormat="1" ht="15" customHeight="1" x14ac:dyDescent="0.25">
      <c r="A100" s="84"/>
      <c r="B100" s="28"/>
      <c r="C100" s="144"/>
      <c r="D100" s="178"/>
      <c r="E100" s="49"/>
      <c r="F100" s="49"/>
      <c r="G100" s="49"/>
      <c r="H100" s="49"/>
      <c r="I100" s="49"/>
    </row>
    <row r="101" spans="1:10" s="3" customFormat="1" ht="26.25" customHeight="1" x14ac:dyDescent="0.25">
      <c r="A101" s="84"/>
      <c r="B101" s="30" t="s">
        <v>69</v>
      </c>
      <c r="C101" s="144"/>
      <c r="D101" s="178"/>
      <c r="E101" s="49"/>
      <c r="F101" s="49"/>
      <c r="G101" s="49"/>
      <c r="H101" s="49"/>
      <c r="I101" s="49"/>
    </row>
    <row r="102" spans="1:10" s="3" customFormat="1" ht="15" customHeight="1" x14ac:dyDescent="0.25">
      <c r="A102" s="87"/>
      <c r="B102" s="33" t="s">
        <v>226</v>
      </c>
      <c r="C102" s="146" t="s">
        <v>71</v>
      </c>
      <c r="D102" s="180">
        <v>25</v>
      </c>
      <c r="E102" s="115"/>
      <c r="F102" s="49">
        <f t="shared" si="9"/>
        <v>0</v>
      </c>
      <c r="G102" s="115"/>
      <c r="H102" s="49">
        <f t="shared" si="12"/>
        <v>0</v>
      </c>
      <c r="I102" s="49">
        <f t="shared" si="13"/>
        <v>0</v>
      </c>
      <c r="J102" s="4"/>
    </row>
    <row r="103" spans="1:10" s="3" customFormat="1" ht="15" customHeight="1" x14ac:dyDescent="0.25">
      <c r="A103" s="87"/>
      <c r="B103" s="32" t="s">
        <v>227</v>
      </c>
      <c r="C103" s="146" t="s">
        <v>71</v>
      </c>
      <c r="D103" s="180">
        <v>2.2000000000000002</v>
      </c>
      <c r="E103" s="115"/>
      <c r="F103" s="49">
        <f t="shared" si="9"/>
        <v>0</v>
      </c>
      <c r="G103" s="115"/>
      <c r="H103" s="49">
        <f t="shared" si="12"/>
        <v>0</v>
      </c>
      <c r="I103" s="49">
        <f t="shared" si="13"/>
        <v>0</v>
      </c>
      <c r="J103" s="4"/>
    </row>
    <row r="104" spans="1:10" s="3" customFormat="1" ht="15" customHeight="1" x14ac:dyDescent="0.25">
      <c r="A104" s="84"/>
      <c r="B104" s="28"/>
      <c r="C104" s="144"/>
      <c r="D104" s="178"/>
      <c r="E104" s="49"/>
      <c r="F104" s="49"/>
      <c r="G104" s="49"/>
      <c r="H104" s="49"/>
      <c r="I104" s="49"/>
    </row>
    <row r="105" spans="1:10" s="3" customFormat="1" ht="15" customHeight="1" x14ac:dyDescent="0.25">
      <c r="A105" s="82"/>
      <c r="B105" s="25" t="s">
        <v>128</v>
      </c>
      <c r="C105" s="142"/>
      <c r="D105" s="176"/>
      <c r="E105" s="51"/>
      <c r="F105" s="52">
        <f>SUM(F80:F104)</f>
        <v>0</v>
      </c>
      <c r="G105" s="51"/>
      <c r="H105" s="52">
        <f>SUM(H80:H104)</f>
        <v>0</v>
      </c>
      <c r="I105" s="52">
        <f>SUM(I80:I104)</f>
        <v>0</v>
      </c>
    </row>
    <row r="106" spans="1:10" s="3" customFormat="1" ht="15" customHeight="1" x14ac:dyDescent="0.25">
      <c r="A106" s="85"/>
      <c r="B106" s="29"/>
      <c r="C106" s="144"/>
      <c r="D106" s="178"/>
      <c r="E106" s="50"/>
      <c r="F106" s="50"/>
      <c r="G106" s="50"/>
      <c r="H106" s="50"/>
      <c r="I106" s="50"/>
    </row>
    <row r="107" spans="1:10" s="3" customFormat="1" ht="15" customHeight="1" x14ac:dyDescent="0.25">
      <c r="A107" s="82"/>
      <c r="B107" s="25" t="s">
        <v>129</v>
      </c>
      <c r="C107" s="142"/>
      <c r="D107" s="176"/>
      <c r="E107" s="51"/>
      <c r="F107" s="51"/>
      <c r="G107" s="51"/>
      <c r="H107" s="51"/>
      <c r="I107" s="51"/>
    </row>
    <row r="108" spans="1:10" s="5" customFormat="1" ht="15" customHeight="1" x14ac:dyDescent="0.25">
      <c r="A108" s="86" t="s">
        <v>130</v>
      </c>
      <c r="B108" s="31" t="s">
        <v>131</v>
      </c>
      <c r="C108" s="147" t="s">
        <v>12</v>
      </c>
      <c r="D108" s="179">
        <v>1</v>
      </c>
      <c r="E108" s="116"/>
      <c r="F108" s="48">
        <f t="shared" ref="F108:F138" si="14">SUM(D108*E108)</f>
        <v>0</v>
      </c>
      <c r="G108" s="114"/>
      <c r="H108" s="48">
        <f t="shared" ref="H108" si="15">SUM(D108*G108)</f>
        <v>0</v>
      </c>
      <c r="I108" s="48">
        <f t="shared" ref="I108" si="16">SUM(F108,H108)</f>
        <v>0</v>
      </c>
      <c r="J108" s="4" t="s">
        <v>199</v>
      </c>
    </row>
    <row r="109" spans="1:10" s="3" customFormat="1" ht="15" customHeight="1" x14ac:dyDescent="0.25">
      <c r="A109" s="84" t="s">
        <v>132</v>
      </c>
      <c r="B109" s="28" t="s">
        <v>133</v>
      </c>
      <c r="C109" s="148" t="s">
        <v>12</v>
      </c>
      <c r="D109" s="178">
        <v>1</v>
      </c>
      <c r="E109" s="117"/>
      <c r="F109" s="49">
        <f t="shared" si="14"/>
        <v>0</v>
      </c>
      <c r="G109" s="113"/>
      <c r="H109" s="49">
        <f t="shared" ref="H109:H138" si="17">SUM(D109*G109)</f>
        <v>0</v>
      </c>
      <c r="I109" s="49">
        <f t="shared" ref="I109:I138" si="18">SUM(F109,H109)</f>
        <v>0</v>
      </c>
    </row>
    <row r="110" spans="1:10" s="3" customFormat="1" ht="15" customHeight="1" x14ac:dyDescent="0.25">
      <c r="A110" s="84" t="s">
        <v>134</v>
      </c>
      <c r="B110" s="28" t="s">
        <v>135</v>
      </c>
      <c r="C110" s="148" t="s">
        <v>12</v>
      </c>
      <c r="D110" s="178">
        <v>2</v>
      </c>
      <c r="E110" s="117"/>
      <c r="F110" s="49">
        <f t="shared" si="14"/>
        <v>0</v>
      </c>
      <c r="G110" s="113"/>
      <c r="H110" s="49">
        <f t="shared" si="17"/>
        <v>0</v>
      </c>
      <c r="I110" s="49">
        <f t="shared" si="18"/>
        <v>0</v>
      </c>
    </row>
    <row r="111" spans="1:10" s="3" customFormat="1" ht="15" customHeight="1" x14ac:dyDescent="0.25">
      <c r="A111" s="84" t="s">
        <v>136</v>
      </c>
      <c r="B111" s="28" t="s">
        <v>137</v>
      </c>
      <c r="C111" s="148" t="s">
        <v>12</v>
      </c>
      <c r="D111" s="178">
        <v>1</v>
      </c>
      <c r="E111" s="117"/>
      <c r="F111" s="49">
        <f t="shared" si="14"/>
        <v>0</v>
      </c>
      <c r="G111" s="113"/>
      <c r="H111" s="49">
        <f t="shared" si="17"/>
        <v>0</v>
      </c>
      <c r="I111" s="49">
        <f t="shared" si="18"/>
        <v>0</v>
      </c>
    </row>
    <row r="112" spans="1:10" s="3" customFormat="1" ht="15" customHeight="1" x14ac:dyDescent="0.25">
      <c r="A112" s="84" t="s">
        <v>138</v>
      </c>
      <c r="B112" s="28" t="s">
        <v>139</v>
      </c>
      <c r="C112" s="148" t="s">
        <v>12</v>
      </c>
      <c r="D112" s="178">
        <v>1</v>
      </c>
      <c r="E112" s="117"/>
      <c r="F112" s="49">
        <f t="shared" si="14"/>
        <v>0</v>
      </c>
      <c r="G112" s="113"/>
      <c r="H112" s="49">
        <f t="shared" si="17"/>
        <v>0</v>
      </c>
      <c r="I112" s="49">
        <f t="shared" si="18"/>
        <v>0</v>
      </c>
    </row>
    <row r="113" spans="1:9" s="3" customFormat="1" ht="15" customHeight="1" x14ac:dyDescent="0.25">
      <c r="A113" s="84" t="s">
        <v>140</v>
      </c>
      <c r="B113" s="28" t="s">
        <v>17</v>
      </c>
      <c r="C113" s="148" t="s">
        <v>12</v>
      </c>
      <c r="D113" s="178">
        <v>2</v>
      </c>
      <c r="E113" s="117"/>
      <c r="F113" s="49">
        <f t="shared" si="14"/>
        <v>0</v>
      </c>
      <c r="G113" s="113"/>
      <c r="H113" s="49">
        <f t="shared" si="17"/>
        <v>0</v>
      </c>
      <c r="I113" s="49">
        <f t="shared" si="18"/>
        <v>0</v>
      </c>
    </row>
    <row r="114" spans="1:9" s="3" customFormat="1" ht="15" customHeight="1" x14ac:dyDescent="0.25">
      <c r="A114" s="84" t="s">
        <v>141</v>
      </c>
      <c r="B114" s="28" t="s">
        <v>29</v>
      </c>
      <c r="C114" s="148" t="s">
        <v>12</v>
      </c>
      <c r="D114" s="178">
        <v>2</v>
      </c>
      <c r="E114" s="117"/>
      <c r="F114" s="49">
        <f t="shared" si="14"/>
        <v>0</v>
      </c>
      <c r="G114" s="113"/>
      <c r="H114" s="49">
        <f t="shared" si="17"/>
        <v>0</v>
      </c>
      <c r="I114" s="49">
        <f t="shared" si="18"/>
        <v>0</v>
      </c>
    </row>
    <row r="115" spans="1:9" s="3" customFormat="1" ht="15" customHeight="1" x14ac:dyDescent="0.25">
      <c r="A115" s="84" t="s">
        <v>142</v>
      </c>
      <c r="B115" s="28" t="s">
        <v>143</v>
      </c>
      <c r="C115" s="148" t="s">
        <v>12</v>
      </c>
      <c r="D115" s="178">
        <v>1</v>
      </c>
      <c r="E115" s="117"/>
      <c r="F115" s="49">
        <f t="shared" si="14"/>
        <v>0</v>
      </c>
      <c r="G115" s="113"/>
      <c r="H115" s="49">
        <f t="shared" si="17"/>
        <v>0</v>
      </c>
      <c r="I115" s="49">
        <f t="shared" si="18"/>
        <v>0</v>
      </c>
    </row>
    <row r="116" spans="1:9" s="3" customFormat="1" ht="15" customHeight="1" x14ac:dyDescent="0.25">
      <c r="A116" s="84" t="s">
        <v>144</v>
      </c>
      <c r="B116" s="28" t="s">
        <v>145</v>
      </c>
      <c r="C116" s="148" t="s">
        <v>12</v>
      </c>
      <c r="D116" s="178">
        <v>13</v>
      </c>
      <c r="E116" s="117"/>
      <c r="F116" s="49">
        <f t="shared" si="14"/>
        <v>0</v>
      </c>
      <c r="G116" s="113"/>
      <c r="H116" s="49">
        <f t="shared" si="17"/>
        <v>0</v>
      </c>
      <c r="I116" s="49">
        <f t="shared" si="18"/>
        <v>0</v>
      </c>
    </row>
    <row r="117" spans="1:9" s="3" customFormat="1" ht="15" customHeight="1" x14ac:dyDescent="0.25">
      <c r="A117" s="84" t="s">
        <v>146</v>
      </c>
      <c r="B117" s="28" t="s">
        <v>147</v>
      </c>
      <c r="C117" s="148" t="s">
        <v>12</v>
      </c>
      <c r="D117" s="178">
        <v>1</v>
      </c>
      <c r="E117" s="117"/>
      <c r="F117" s="49">
        <f t="shared" si="14"/>
        <v>0</v>
      </c>
      <c r="G117" s="113"/>
      <c r="H117" s="49">
        <f t="shared" si="17"/>
        <v>0</v>
      </c>
      <c r="I117" s="49">
        <f t="shared" si="18"/>
        <v>0</v>
      </c>
    </row>
    <row r="118" spans="1:9" s="3" customFormat="1" ht="15" customHeight="1" x14ac:dyDescent="0.25">
      <c r="A118" s="84" t="s">
        <v>148</v>
      </c>
      <c r="B118" s="28" t="s">
        <v>149</v>
      </c>
      <c r="C118" s="148" t="s">
        <v>12</v>
      </c>
      <c r="D118" s="178">
        <v>4</v>
      </c>
      <c r="E118" s="117"/>
      <c r="F118" s="49">
        <f t="shared" si="14"/>
        <v>0</v>
      </c>
      <c r="G118" s="113"/>
      <c r="H118" s="49">
        <f t="shared" si="17"/>
        <v>0</v>
      </c>
      <c r="I118" s="49">
        <f t="shared" si="18"/>
        <v>0</v>
      </c>
    </row>
    <row r="119" spans="1:9" s="3" customFormat="1" ht="15" customHeight="1" x14ac:dyDescent="0.25">
      <c r="A119" s="84" t="s">
        <v>150</v>
      </c>
      <c r="B119" s="28" t="s">
        <v>127</v>
      </c>
      <c r="C119" s="148" t="s">
        <v>12</v>
      </c>
      <c r="D119" s="178">
        <v>7</v>
      </c>
      <c r="E119" s="117"/>
      <c r="F119" s="49">
        <f t="shared" si="14"/>
        <v>0</v>
      </c>
      <c r="G119" s="113"/>
      <c r="H119" s="49">
        <f t="shared" si="17"/>
        <v>0</v>
      </c>
      <c r="I119" s="49">
        <f t="shared" si="18"/>
        <v>0</v>
      </c>
    </row>
    <row r="120" spans="1:9" s="3" customFormat="1" ht="15" customHeight="1" x14ac:dyDescent="0.25">
      <c r="A120" s="84" t="s">
        <v>151</v>
      </c>
      <c r="B120" s="28" t="s">
        <v>118</v>
      </c>
      <c r="C120" s="148" t="s">
        <v>119</v>
      </c>
      <c r="D120" s="178">
        <v>11</v>
      </c>
      <c r="E120" s="117"/>
      <c r="F120" s="49">
        <f t="shared" si="14"/>
        <v>0</v>
      </c>
      <c r="G120" s="113"/>
      <c r="H120" s="49">
        <f t="shared" si="17"/>
        <v>0</v>
      </c>
      <c r="I120" s="49">
        <f t="shared" si="18"/>
        <v>0</v>
      </c>
    </row>
    <row r="121" spans="1:9" s="3" customFormat="1" ht="15" customHeight="1" x14ac:dyDescent="0.25">
      <c r="A121" s="84" t="s">
        <v>152</v>
      </c>
      <c r="B121" s="28" t="s">
        <v>153</v>
      </c>
      <c r="C121" s="148" t="s">
        <v>119</v>
      </c>
      <c r="D121" s="178">
        <v>6</v>
      </c>
      <c r="E121" s="117"/>
      <c r="F121" s="49">
        <f t="shared" si="14"/>
        <v>0</v>
      </c>
      <c r="G121" s="113"/>
      <c r="H121" s="49">
        <f t="shared" si="17"/>
        <v>0</v>
      </c>
      <c r="I121" s="49">
        <f t="shared" si="18"/>
        <v>0</v>
      </c>
    </row>
    <row r="122" spans="1:9" s="3" customFormat="1" ht="15" customHeight="1" x14ac:dyDescent="0.25">
      <c r="A122" s="84"/>
      <c r="B122" s="28" t="s">
        <v>62</v>
      </c>
      <c r="C122" s="144" t="s">
        <v>63</v>
      </c>
      <c r="D122" s="178">
        <v>60</v>
      </c>
      <c r="E122" s="113"/>
      <c r="F122" s="49">
        <f t="shared" si="14"/>
        <v>0</v>
      </c>
      <c r="G122" s="113"/>
      <c r="H122" s="49">
        <f t="shared" si="17"/>
        <v>0</v>
      </c>
      <c r="I122" s="49">
        <f t="shared" si="18"/>
        <v>0</v>
      </c>
    </row>
    <row r="123" spans="1:9" s="3" customFormat="1" ht="15" customHeight="1" x14ac:dyDescent="0.25">
      <c r="A123" s="85"/>
      <c r="B123" s="29"/>
      <c r="C123" s="144"/>
      <c r="D123" s="178"/>
      <c r="E123" s="50"/>
      <c r="F123" s="49"/>
      <c r="G123" s="50"/>
      <c r="H123" s="49"/>
      <c r="I123" s="49"/>
    </row>
    <row r="124" spans="1:9" s="3" customFormat="1" ht="27" customHeight="1" x14ac:dyDescent="0.25">
      <c r="A124" s="84"/>
      <c r="B124" s="30" t="s">
        <v>64</v>
      </c>
      <c r="C124" s="144"/>
      <c r="D124" s="178"/>
      <c r="E124" s="49"/>
      <c r="F124" s="49"/>
      <c r="G124" s="49"/>
      <c r="H124" s="49"/>
      <c r="I124" s="49"/>
    </row>
    <row r="125" spans="1:9" s="3" customFormat="1" ht="15" customHeight="1" x14ac:dyDescent="0.25">
      <c r="A125" s="84"/>
      <c r="B125" s="28" t="s">
        <v>65</v>
      </c>
      <c r="C125" s="144" t="s">
        <v>63</v>
      </c>
      <c r="D125" s="178">
        <v>5</v>
      </c>
      <c r="E125" s="113"/>
      <c r="F125" s="49">
        <f t="shared" si="14"/>
        <v>0</v>
      </c>
      <c r="G125" s="113"/>
      <c r="H125" s="49">
        <f t="shared" si="17"/>
        <v>0</v>
      </c>
      <c r="I125" s="49">
        <f t="shared" si="18"/>
        <v>0</v>
      </c>
    </row>
    <row r="126" spans="1:9" s="3" customFormat="1" ht="15" customHeight="1" x14ac:dyDescent="0.25">
      <c r="A126" s="84"/>
      <c r="B126" s="28" t="s">
        <v>66</v>
      </c>
      <c r="C126" s="144" t="s">
        <v>63</v>
      </c>
      <c r="D126" s="178">
        <v>2</v>
      </c>
      <c r="E126" s="113"/>
      <c r="F126" s="49">
        <f t="shared" si="14"/>
        <v>0</v>
      </c>
      <c r="G126" s="113"/>
      <c r="H126" s="49">
        <f t="shared" si="17"/>
        <v>0</v>
      </c>
      <c r="I126" s="49">
        <f t="shared" si="18"/>
        <v>0</v>
      </c>
    </row>
    <row r="127" spans="1:9" s="3" customFormat="1" ht="15" customHeight="1" x14ac:dyDescent="0.25">
      <c r="A127" s="84"/>
      <c r="B127" s="28" t="s">
        <v>67</v>
      </c>
      <c r="C127" s="144" t="s">
        <v>63</v>
      </c>
      <c r="D127" s="178">
        <v>40</v>
      </c>
      <c r="E127" s="113"/>
      <c r="F127" s="49">
        <f t="shared" si="14"/>
        <v>0</v>
      </c>
      <c r="G127" s="113"/>
      <c r="H127" s="49">
        <f t="shared" si="17"/>
        <v>0</v>
      </c>
      <c r="I127" s="49">
        <f t="shared" si="18"/>
        <v>0</v>
      </c>
    </row>
    <row r="128" spans="1:9" s="3" customFormat="1" ht="15" customHeight="1" x14ac:dyDescent="0.25">
      <c r="A128" s="84"/>
      <c r="B128" s="28" t="s">
        <v>68</v>
      </c>
      <c r="C128" s="144" t="s">
        <v>63</v>
      </c>
      <c r="D128" s="178">
        <v>15</v>
      </c>
      <c r="E128" s="113"/>
      <c r="F128" s="49">
        <f t="shared" si="14"/>
        <v>0</v>
      </c>
      <c r="G128" s="113"/>
      <c r="H128" s="49">
        <f t="shared" si="17"/>
        <v>0</v>
      </c>
      <c r="I128" s="49">
        <f t="shared" si="18"/>
        <v>0</v>
      </c>
    </row>
    <row r="129" spans="1:10" s="3" customFormat="1" ht="15" customHeight="1" x14ac:dyDescent="0.25">
      <c r="A129" s="84"/>
      <c r="B129" s="28"/>
      <c r="C129" s="144"/>
      <c r="D129" s="178"/>
      <c r="E129" s="49"/>
      <c r="F129" s="49"/>
      <c r="G129" s="49"/>
      <c r="H129" s="49"/>
      <c r="I129" s="49"/>
    </row>
    <row r="130" spans="1:10" s="3" customFormat="1" ht="26.25" customHeight="1" x14ac:dyDescent="0.25">
      <c r="A130" s="84"/>
      <c r="B130" s="30" t="s">
        <v>69</v>
      </c>
      <c r="C130" s="144"/>
      <c r="D130" s="178"/>
      <c r="E130" s="49"/>
      <c r="F130" s="49"/>
      <c r="G130" s="49"/>
      <c r="H130" s="49"/>
      <c r="I130" s="49"/>
    </row>
    <row r="131" spans="1:10" s="3" customFormat="1" ht="15" customHeight="1" x14ac:dyDescent="0.25">
      <c r="A131" s="84"/>
      <c r="B131" s="28" t="s">
        <v>154</v>
      </c>
      <c r="C131" s="144" t="s">
        <v>71</v>
      </c>
      <c r="D131" s="178">
        <v>3</v>
      </c>
      <c r="E131" s="113"/>
      <c r="F131" s="49">
        <f t="shared" si="14"/>
        <v>0</v>
      </c>
      <c r="G131" s="113"/>
      <c r="H131" s="49">
        <f t="shared" si="17"/>
        <v>0</v>
      </c>
      <c r="I131" s="49">
        <f t="shared" si="18"/>
        <v>0</v>
      </c>
    </row>
    <row r="132" spans="1:10" s="3" customFormat="1" ht="15" customHeight="1" x14ac:dyDescent="0.25">
      <c r="A132" s="84"/>
      <c r="B132" s="28" t="s">
        <v>70</v>
      </c>
      <c r="C132" s="144" t="s">
        <v>71</v>
      </c>
      <c r="D132" s="178">
        <v>25</v>
      </c>
      <c r="E132" s="113"/>
      <c r="F132" s="49">
        <f t="shared" si="14"/>
        <v>0</v>
      </c>
      <c r="G132" s="113"/>
      <c r="H132" s="49">
        <f t="shared" si="17"/>
        <v>0</v>
      </c>
      <c r="I132" s="49">
        <f t="shared" si="18"/>
        <v>0</v>
      </c>
    </row>
    <row r="133" spans="1:10" s="3" customFormat="1" ht="15" customHeight="1" x14ac:dyDescent="0.25">
      <c r="A133" s="84"/>
      <c r="B133" s="28" t="s">
        <v>155</v>
      </c>
      <c r="C133" s="144" t="s">
        <v>71</v>
      </c>
      <c r="D133" s="178">
        <v>15</v>
      </c>
      <c r="E133" s="113"/>
      <c r="F133" s="49">
        <f t="shared" si="14"/>
        <v>0</v>
      </c>
      <c r="G133" s="113"/>
      <c r="H133" s="49">
        <f t="shared" si="17"/>
        <v>0</v>
      </c>
      <c r="I133" s="49">
        <f t="shared" si="18"/>
        <v>0</v>
      </c>
    </row>
    <row r="134" spans="1:10" s="3" customFormat="1" ht="15" customHeight="1" x14ac:dyDescent="0.25">
      <c r="A134" s="84"/>
      <c r="B134" s="28" t="s">
        <v>72</v>
      </c>
      <c r="C134" s="144" t="s">
        <v>71</v>
      </c>
      <c r="D134" s="178">
        <v>2</v>
      </c>
      <c r="E134" s="113"/>
      <c r="F134" s="49">
        <f t="shared" si="14"/>
        <v>0</v>
      </c>
      <c r="G134" s="113"/>
      <c r="H134" s="49">
        <f t="shared" si="17"/>
        <v>0</v>
      </c>
      <c r="I134" s="49">
        <f t="shared" si="18"/>
        <v>0</v>
      </c>
    </row>
    <row r="135" spans="1:10" s="3" customFormat="1" ht="15" customHeight="1" x14ac:dyDescent="0.25">
      <c r="A135" s="84"/>
      <c r="B135" s="28" t="s">
        <v>156</v>
      </c>
      <c r="C135" s="144" t="s">
        <v>71</v>
      </c>
      <c r="D135" s="178">
        <v>2</v>
      </c>
      <c r="E135" s="113"/>
      <c r="F135" s="49">
        <f t="shared" si="14"/>
        <v>0</v>
      </c>
      <c r="G135" s="113"/>
      <c r="H135" s="49">
        <f t="shared" si="17"/>
        <v>0</v>
      </c>
      <c r="I135" s="49">
        <f t="shared" si="18"/>
        <v>0</v>
      </c>
    </row>
    <row r="136" spans="1:10" s="3" customFormat="1" ht="15" customHeight="1" x14ac:dyDescent="0.25">
      <c r="A136" s="84"/>
      <c r="B136" s="28" t="s">
        <v>74</v>
      </c>
      <c r="C136" s="144" t="s">
        <v>71</v>
      </c>
      <c r="D136" s="178">
        <v>12</v>
      </c>
      <c r="E136" s="113"/>
      <c r="F136" s="49">
        <f t="shared" si="14"/>
        <v>0</v>
      </c>
      <c r="G136" s="113"/>
      <c r="H136" s="49">
        <f t="shared" si="17"/>
        <v>0</v>
      </c>
      <c r="I136" s="49">
        <f t="shared" si="18"/>
        <v>0</v>
      </c>
    </row>
    <row r="137" spans="1:10" s="3" customFormat="1" ht="15" customHeight="1" x14ac:dyDescent="0.25">
      <c r="A137" s="84"/>
      <c r="B137" s="28" t="s">
        <v>157</v>
      </c>
      <c r="C137" s="144" t="s">
        <v>71</v>
      </c>
      <c r="D137" s="178">
        <v>5</v>
      </c>
      <c r="E137" s="113"/>
      <c r="F137" s="49">
        <f t="shared" si="14"/>
        <v>0</v>
      </c>
      <c r="G137" s="113"/>
      <c r="H137" s="49">
        <f t="shared" si="17"/>
        <v>0</v>
      </c>
      <c r="I137" s="49">
        <f t="shared" si="18"/>
        <v>0</v>
      </c>
    </row>
    <row r="138" spans="1:10" s="3" customFormat="1" ht="15" customHeight="1" x14ac:dyDescent="0.25">
      <c r="A138" s="84"/>
      <c r="B138" s="28" t="s">
        <v>75</v>
      </c>
      <c r="C138" s="144" t="s">
        <v>71</v>
      </c>
      <c r="D138" s="178">
        <v>1</v>
      </c>
      <c r="E138" s="113"/>
      <c r="F138" s="49">
        <f t="shared" si="14"/>
        <v>0</v>
      </c>
      <c r="G138" s="113"/>
      <c r="H138" s="49">
        <f t="shared" si="17"/>
        <v>0</v>
      </c>
      <c r="I138" s="49">
        <f t="shared" si="18"/>
        <v>0</v>
      </c>
    </row>
    <row r="139" spans="1:10" s="3" customFormat="1" ht="15" customHeight="1" x14ac:dyDescent="0.25">
      <c r="A139" s="84"/>
      <c r="B139" s="28"/>
      <c r="C139" s="144"/>
      <c r="D139" s="178"/>
      <c r="E139" s="49"/>
      <c r="F139" s="49"/>
      <c r="G139" s="49"/>
      <c r="H139" s="49"/>
      <c r="I139" s="49"/>
    </row>
    <row r="140" spans="1:10" s="3" customFormat="1" ht="15" customHeight="1" x14ac:dyDescent="0.25">
      <c r="A140" s="82"/>
      <c r="B140" s="25" t="s">
        <v>158</v>
      </c>
      <c r="C140" s="142"/>
      <c r="D140" s="176"/>
      <c r="E140" s="51"/>
      <c r="F140" s="52">
        <f>SUM(F108:F139)</f>
        <v>0</v>
      </c>
      <c r="G140" s="51"/>
      <c r="H140" s="52">
        <f>SUM(H108:H139)</f>
        <v>0</v>
      </c>
      <c r="I140" s="52">
        <f>SUM(I108:I139)</f>
        <v>0</v>
      </c>
    </row>
    <row r="141" spans="1:10" s="3" customFormat="1" ht="15" customHeight="1" x14ac:dyDescent="0.25">
      <c r="A141" s="88"/>
      <c r="B141" s="34"/>
      <c r="C141" s="149"/>
      <c r="D141" s="181"/>
      <c r="E141" s="54"/>
      <c r="F141" s="54"/>
      <c r="G141" s="54"/>
      <c r="H141" s="54"/>
      <c r="I141" s="54"/>
    </row>
    <row r="142" spans="1:10" s="3" customFormat="1" ht="15" customHeight="1" x14ac:dyDescent="0.25">
      <c r="A142" s="82"/>
      <c r="B142" s="25" t="s">
        <v>159</v>
      </c>
      <c r="C142" s="142"/>
      <c r="D142" s="176"/>
      <c r="E142" s="51"/>
      <c r="F142" s="51"/>
      <c r="G142" s="51"/>
      <c r="H142" s="51"/>
      <c r="I142" s="51"/>
    </row>
    <row r="143" spans="1:10" s="5" customFormat="1" ht="15" customHeight="1" x14ac:dyDescent="0.25">
      <c r="A143" s="86" t="s">
        <v>160</v>
      </c>
      <c r="B143" s="31" t="s">
        <v>161</v>
      </c>
      <c r="C143" s="147" t="s">
        <v>12</v>
      </c>
      <c r="D143" s="179">
        <v>1</v>
      </c>
      <c r="E143" s="114"/>
      <c r="F143" s="48">
        <f t="shared" ref="F143:F150" si="19">SUM(D143*E143)</f>
        <v>0</v>
      </c>
      <c r="G143" s="114"/>
      <c r="H143" s="48">
        <f t="shared" ref="H143" si="20">SUM(D143*G143)</f>
        <v>0</v>
      </c>
      <c r="I143" s="48">
        <f t="shared" ref="I143" si="21">SUM(F143,H143)</f>
        <v>0</v>
      </c>
      <c r="J143" s="4" t="s">
        <v>199</v>
      </c>
    </row>
    <row r="144" spans="1:10" s="3" customFormat="1" ht="15" customHeight="1" x14ac:dyDescent="0.25">
      <c r="A144" s="84" t="s">
        <v>162</v>
      </c>
      <c r="B144" s="28" t="s">
        <v>163</v>
      </c>
      <c r="C144" s="148" t="s">
        <v>12</v>
      </c>
      <c r="D144" s="178">
        <v>2</v>
      </c>
      <c r="E144" s="113"/>
      <c r="F144" s="49">
        <f t="shared" si="19"/>
        <v>0</v>
      </c>
      <c r="G144" s="113"/>
      <c r="H144" s="49">
        <f t="shared" ref="H144:H150" si="22">SUM(D144*G144)</f>
        <v>0</v>
      </c>
      <c r="I144" s="49">
        <f t="shared" ref="I144:I150" si="23">SUM(F144,H144)</f>
        <v>0</v>
      </c>
    </row>
    <row r="145" spans="1:10" s="3" customFormat="1" ht="15" customHeight="1" x14ac:dyDescent="0.25">
      <c r="A145" s="84" t="s">
        <v>164</v>
      </c>
      <c r="B145" s="28" t="s">
        <v>165</v>
      </c>
      <c r="C145" s="148" t="s">
        <v>12</v>
      </c>
      <c r="D145" s="178">
        <v>3</v>
      </c>
      <c r="E145" s="113"/>
      <c r="F145" s="49">
        <f t="shared" si="19"/>
        <v>0</v>
      </c>
      <c r="G145" s="113"/>
      <c r="H145" s="49">
        <f t="shared" si="22"/>
        <v>0</v>
      </c>
      <c r="I145" s="49">
        <f t="shared" si="23"/>
        <v>0</v>
      </c>
    </row>
    <row r="146" spans="1:10" s="3" customFormat="1" ht="15" customHeight="1" x14ac:dyDescent="0.25">
      <c r="A146" s="84" t="s">
        <v>166</v>
      </c>
      <c r="B146" s="28" t="s">
        <v>86</v>
      </c>
      <c r="C146" s="148" t="s">
        <v>12</v>
      </c>
      <c r="D146" s="178">
        <v>1</v>
      </c>
      <c r="E146" s="113"/>
      <c r="F146" s="49">
        <f t="shared" si="19"/>
        <v>0</v>
      </c>
      <c r="G146" s="113"/>
      <c r="H146" s="49">
        <f t="shared" si="22"/>
        <v>0</v>
      </c>
      <c r="I146" s="49">
        <f t="shared" si="23"/>
        <v>0</v>
      </c>
    </row>
    <row r="147" spans="1:10" s="3" customFormat="1" ht="15" customHeight="1" x14ac:dyDescent="0.25">
      <c r="A147" s="85"/>
      <c r="B147" s="29"/>
      <c r="C147" s="144"/>
      <c r="D147" s="178"/>
      <c r="E147" s="50"/>
      <c r="F147" s="49"/>
      <c r="G147" s="50"/>
      <c r="H147" s="49"/>
      <c r="I147" s="49"/>
    </row>
    <row r="148" spans="1:10" s="3" customFormat="1" ht="27" customHeight="1" x14ac:dyDescent="0.25">
      <c r="A148" s="84"/>
      <c r="B148" s="30" t="s">
        <v>64</v>
      </c>
      <c r="C148" s="144"/>
      <c r="D148" s="178"/>
      <c r="E148" s="49"/>
      <c r="F148" s="49"/>
      <c r="G148" s="49"/>
      <c r="H148" s="49"/>
      <c r="I148" s="49"/>
    </row>
    <row r="149" spans="1:10" s="3" customFormat="1" ht="15" customHeight="1" x14ac:dyDescent="0.25">
      <c r="A149" s="84"/>
      <c r="B149" s="28" t="s">
        <v>67</v>
      </c>
      <c r="C149" s="144" t="s">
        <v>63</v>
      </c>
      <c r="D149" s="178">
        <v>65</v>
      </c>
      <c r="E149" s="113"/>
      <c r="F149" s="49">
        <f t="shared" si="19"/>
        <v>0</v>
      </c>
      <c r="G149" s="113"/>
      <c r="H149" s="49">
        <f t="shared" si="22"/>
        <v>0</v>
      </c>
      <c r="I149" s="49">
        <f t="shared" si="23"/>
        <v>0</v>
      </c>
    </row>
    <row r="150" spans="1:10" s="3" customFormat="1" ht="15" customHeight="1" x14ac:dyDescent="0.25">
      <c r="A150" s="84"/>
      <c r="B150" s="28" t="s">
        <v>68</v>
      </c>
      <c r="C150" s="144" t="s">
        <v>63</v>
      </c>
      <c r="D150" s="178">
        <v>15</v>
      </c>
      <c r="E150" s="113"/>
      <c r="F150" s="49">
        <f t="shared" si="19"/>
        <v>0</v>
      </c>
      <c r="G150" s="113"/>
      <c r="H150" s="49">
        <f t="shared" si="22"/>
        <v>0</v>
      </c>
      <c r="I150" s="49">
        <f t="shared" si="23"/>
        <v>0</v>
      </c>
    </row>
    <row r="151" spans="1:10" s="3" customFormat="1" ht="15" customHeight="1" x14ac:dyDescent="0.25">
      <c r="A151" s="84"/>
      <c r="B151" s="28"/>
      <c r="C151" s="144"/>
      <c r="D151" s="178"/>
      <c r="E151" s="49"/>
      <c r="F151" s="49"/>
      <c r="G151" s="49"/>
      <c r="H151" s="49"/>
      <c r="I151" s="49"/>
    </row>
    <row r="152" spans="1:10" s="3" customFormat="1" ht="15" customHeight="1" x14ac:dyDescent="0.25">
      <c r="A152" s="82"/>
      <c r="B152" s="25" t="s">
        <v>167</v>
      </c>
      <c r="C152" s="142"/>
      <c r="D152" s="176"/>
      <c r="E152" s="51"/>
      <c r="F152" s="52">
        <f>SUM(F143:F151)</f>
        <v>0</v>
      </c>
      <c r="G152" s="51"/>
      <c r="H152" s="52">
        <f>SUM(H143:H151)</f>
        <v>0</v>
      </c>
      <c r="I152" s="52">
        <f>SUM(I143:I151)</f>
        <v>0</v>
      </c>
    </row>
    <row r="153" spans="1:10" s="3" customFormat="1" ht="15" customHeight="1" x14ac:dyDescent="0.25">
      <c r="A153" s="84"/>
      <c r="B153" s="28"/>
      <c r="C153" s="144"/>
      <c r="D153" s="178"/>
      <c r="E153" s="49"/>
      <c r="F153" s="49"/>
      <c r="G153" s="49"/>
      <c r="H153" s="49"/>
      <c r="I153" s="49"/>
    </row>
    <row r="154" spans="1:10" s="3" customFormat="1" ht="15" customHeight="1" x14ac:dyDescent="0.25">
      <c r="A154" s="82"/>
      <c r="B154" s="25" t="s">
        <v>168</v>
      </c>
      <c r="C154" s="142"/>
      <c r="D154" s="176"/>
      <c r="E154" s="51"/>
      <c r="F154" s="51"/>
      <c r="G154" s="51"/>
      <c r="H154" s="51"/>
      <c r="I154" s="51"/>
    </row>
    <row r="155" spans="1:10" s="5" customFormat="1" ht="15" customHeight="1" x14ac:dyDescent="0.25">
      <c r="A155" s="86" t="s">
        <v>169</v>
      </c>
      <c r="B155" s="31" t="s">
        <v>170</v>
      </c>
      <c r="C155" s="147" t="s">
        <v>12</v>
      </c>
      <c r="D155" s="179">
        <v>1</v>
      </c>
      <c r="E155" s="114"/>
      <c r="F155" s="48">
        <f t="shared" ref="F155:F176" si="24">SUM(D155*E155)</f>
        <v>0</v>
      </c>
      <c r="G155" s="114"/>
      <c r="H155" s="48">
        <f t="shared" ref="H155" si="25">SUM(D155*G155)</f>
        <v>0</v>
      </c>
      <c r="I155" s="48">
        <f t="shared" ref="I155" si="26">SUM(F155,H155)</f>
        <v>0</v>
      </c>
      <c r="J155" s="4" t="s">
        <v>199</v>
      </c>
    </row>
    <row r="156" spans="1:10" s="3" customFormat="1" ht="15" customHeight="1" x14ac:dyDescent="0.25">
      <c r="A156" s="84" t="s">
        <v>171</v>
      </c>
      <c r="B156" s="28" t="s">
        <v>172</v>
      </c>
      <c r="C156" s="148" t="s">
        <v>12</v>
      </c>
      <c r="D156" s="178">
        <v>2</v>
      </c>
      <c r="E156" s="113"/>
      <c r="F156" s="49">
        <f t="shared" si="24"/>
        <v>0</v>
      </c>
      <c r="G156" s="113"/>
      <c r="H156" s="49">
        <f t="shared" ref="H156:H176" si="27">SUM(D156*G156)</f>
        <v>0</v>
      </c>
      <c r="I156" s="49">
        <f t="shared" ref="I156:I176" si="28">SUM(F156,H156)</f>
        <v>0</v>
      </c>
    </row>
    <row r="157" spans="1:10" s="3" customFormat="1" ht="15" customHeight="1" x14ac:dyDescent="0.25">
      <c r="A157" s="84" t="s">
        <v>171</v>
      </c>
      <c r="B157" s="28" t="s">
        <v>172</v>
      </c>
      <c r="C157" s="148" t="s">
        <v>12</v>
      </c>
      <c r="D157" s="178">
        <v>2</v>
      </c>
      <c r="E157" s="113"/>
      <c r="F157" s="49">
        <f t="shared" si="24"/>
        <v>0</v>
      </c>
      <c r="G157" s="113"/>
      <c r="H157" s="49">
        <f t="shared" si="27"/>
        <v>0</v>
      </c>
      <c r="I157" s="49">
        <f t="shared" si="28"/>
        <v>0</v>
      </c>
    </row>
    <row r="158" spans="1:10" s="3" customFormat="1" ht="15" customHeight="1" x14ac:dyDescent="0.25">
      <c r="A158" s="84" t="s">
        <v>173</v>
      </c>
      <c r="B158" s="28" t="s">
        <v>174</v>
      </c>
      <c r="C158" s="148" t="s">
        <v>12</v>
      </c>
      <c r="D158" s="178">
        <v>4</v>
      </c>
      <c r="E158" s="113"/>
      <c r="F158" s="49">
        <f t="shared" si="24"/>
        <v>0</v>
      </c>
      <c r="G158" s="113"/>
      <c r="H158" s="49">
        <f t="shared" si="27"/>
        <v>0</v>
      </c>
      <c r="I158" s="49">
        <f t="shared" si="28"/>
        <v>0</v>
      </c>
    </row>
    <row r="159" spans="1:10" s="3" customFormat="1" ht="15" customHeight="1" x14ac:dyDescent="0.25">
      <c r="A159" s="84" t="s">
        <v>173</v>
      </c>
      <c r="B159" s="28" t="s">
        <v>174</v>
      </c>
      <c r="C159" s="148" t="s">
        <v>12</v>
      </c>
      <c r="D159" s="178">
        <v>4</v>
      </c>
      <c r="E159" s="113"/>
      <c r="F159" s="49">
        <f t="shared" si="24"/>
        <v>0</v>
      </c>
      <c r="G159" s="113"/>
      <c r="H159" s="49">
        <f t="shared" si="27"/>
        <v>0</v>
      </c>
      <c r="I159" s="49">
        <f t="shared" si="28"/>
        <v>0</v>
      </c>
    </row>
    <row r="160" spans="1:10" s="3" customFormat="1" ht="15" customHeight="1" x14ac:dyDescent="0.25">
      <c r="A160" s="84" t="s">
        <v>175</v>
      </c>
      <c r="B160" s="28" t="s">
        <v>176</v>
      </c>
      <c r="C160" s="148" t="s">
        <v>12</v>
      </c>
      <c r="D160" s="178">
        <v>4</v>
      </c>
      <c r="E160" s="113"/>
      <c r="F160" s="49">
        <f t="shared" si="24"/>
        <v>0</v>
      </c>
      <c r="G160" s="113"/>
      <c r="H160" s="49">
        <f t="shared" si="27"/>
        <v>0</v>
      </c>
      <c r="I160" s="49">
        <f t="shared" si="28"/>
        <v>0</v>
      </c>
    </row>
    <row r="161" spans="1:9" s="3" customFormat="1" ht="15" customHeight="1" x14ac:dyDescent="0.25">
      <c r="A161" s="87" t="s">
        <v>177</v>
      </c>
      <c r="B161" s="32" t="s">
        <v>147</v>
      </c>
      <c r="C161" s="33" t="s">
        <v>12</v>
      </c>
      <c r="D161" s="180">
        <v>2</v>
      </c>
      <c r="E161" s="115"/>
      <c r="F161" s="49">
        <f t="shared" si="24"/>
        <v>0</v>
      </c>
      <c r="G161" s="115"/>
      <c r="H161" s="49">
        <f t="shared" si="27"/>
        <v>0</v>
      </c>
      <c r="I161" s="49">
        <f t="shared" si="28"/>
        <v>0</v>
      </c>
    </row>
    <row r="162" spans="1:9" s="3" customFormat="1" ht="15" customHeight="1" x14ac:dyDescent="0.25">
      <c r="A162" s="84" t="s">
        <v>178</v>
      </c>
      <c r="B162" s="28" t="s">
        <v>179</v>
      </c>
      <c r="C162" s="148" t="s">
        <v>12</v>
      </c>
      <c r="D162" s="178">
        <v>1</v>
      </c>
      <c r="E162" s="113"/>
      <c r="F162" s="49">
        <f t="shared" si="24"/>
        <v>0</v>
      </c>
      <c r="G162" s="113"/>
      <c r="H162" s="49">
        <f t="shared" si="27"/>
        <v>0</v>
      </c>
      <c r="I162" s="49">
        <f t="shared" si="28"/>
        <v>0</v>
      </c>
    </row>
    <row r="163" spans="1:9" s="3" customFormat="1" ht="15" customHeight="1" x14ac:dyDescent="0.25">
      <c r="A163" s="84" t="s">
        <v>180</v>
      </c>
      <c r="B163" s="28" t="s">
        <v>181</v>
      </c>
      <c r="C163" s="148" t="s">
        <v>12</v>
      </c>
      <c r="D163" s="178">
        <v>3</v>
      </c>
      <c r="E163" s="113"/>
      <c r="F163" s="49">
        <f t="shared" si="24"/>
        <v>0</v>
      </c>
      <c r="G163" s="113"/>
      <c r="H163" s="49">
        <f t="shared" si="27"/>
        <v>0</v>
      </c>
      <c r="I163" s="49">
        <f t="shared" si="28"/>
        <v>0</v>
      </c>
    </row>
    <row r="164" spans="1:9" s="3" customFormat="1" ht="15" customHeight="1" x14ac:dyDescent="0.25">
      <c r="A164" s="84" t="s">
        <v>182</v>
      </c>
      <c r="B164" s="28" t="s">
        <v>183</v>
      </c>
      <c r="C164" s="148" t="s">
        <v>12</v>
      </c>
      <c r="D164" s="178">
        <v>4</v>
      </c>
      <c r="E164" s="113"/>
      <c r="F164" s="49">
        <f t="shared" si="24"/>
        <v>0</v>
      </c>
      <c r="G164" s="113"/>
      <c r="H164" s="49">
        <f t="shared" si="27"/>
        <v>0</v>
      </c>
      <c r="I164" s="49">
        <f t="shared" si="28"/>
        <v>0</v>
      </c>
    </row>
    <row r="165" spans="1:9" s="3" customFormat="1" ht="15" customHeight="1" x14ac:dyDescent="0.25">
      <c r="A165" s="84" t="s">
        <v>184</v>
      </c>
      <c r="B165" s="28" t="s">
        <v>118</v>
      </c>
      <c r="C165" s="148" t="s">
        <v>119</v>
      </c>
      <c r="D165" s="178">
        <v>3</v>
      </c>
      <c r="E165" s="113"/>
      <c r="F165" s="49">
        <f t="shared" si="24"/>
        <v>0</v>
      </c>
      <c r="G165" s="113"/>
      <c r="H165" s="49">
        <f t="shared" si="27"/>
        <v>0</v>
      </c>
      <c r="I165" s="49">
        <f t="shared" si="28"/>
        <v>0</v>
      </c>
    </row>
    <row r="166" spans="1:9" s="3" customFormat="1" ht="15" customHeight="1" x14ac:dyDescent="0.25">
      <c r="A166" s="84"/>
      <c r="B166" s="28" t="s">
        <v>62</v>
      </c>
      <c r="C166" s="144" t="s">
        <v>63</v>
      </c>
      <c r="D166" s="178">
        <v>30</v>
      </c>
      <c r="E166" s="113"/>
      <c r="F166" s="49">
        <f t="shared" si="24"/>
        <v>0</v>
      </c>
      <c r="G166" s="113"/>
      <c r="H166" s="49">
        <f t="shared" si="27"/>
        <v>0</v>
      </c>
      <c r="I166" s="49">
        <f t="shared" si="28"/>
        <v>0</v>
      </c>
    </row>
    <row r="167" spans="1:9" s="3" customFormat="1" ht="15" customHeight="1" x14ac:dyDescent="0.25">
      <c r="A167" s="85"/>
      <c r="B167" s="29"/>
      <c r="C167" s="144"/>
      <c r="D167" s="178"/>
      <c r="E167" s="50"/>
      <c r="F167" s="49"/>
      <c r="G167" s="50"/>
      <c r="H167" s="49"/>
      <c r="I167" s="49"/>
    </row>
    <row r="168" spans="1:9" s="3" customFormat="1" ht="27" customHeight="1" x14ac:dyDescent="0.25">
      <c r="A168" s="84"/>
      <c r="B168" s="30" t="s">
        <v>64</v>
      </c>
      <c r="C168" s="144"/>
      <c r="D168" s="178"/>
      <c r="E168" s="49"/>
      <c r="F168" s="49"/>
      <c r="G168" s="49"/>
      <c r="H168" s="49"/>
      <c r="I168" s="49"/>
    </row>
    <row r="169" spans="1:9" s="3" customFormat="1" ht="15" customHeight="1" x14ac:dyDescent="0.25">
      <c r="A169" s="84"/>
      <c r="B169" s="28" t="s">
        <v>65</v>
      </c>
      <c r="C169" s="144" t="s">
        <v>63</v>
      </c>
      <c r="D169" s="178">
        <v>25.5</v>
      </c>
      <c r="E169" s="113"/>
      <c r="F169" s="49">
        <f t="shared" si="24"/>
        <v>0</v>
      </c>
      <c r="G169" s="113"/>
      <c r="H169" s="49">
        <f t="shared" si="27"/>
        <v>0</v>
      </c>
      <c r="I169" s="49">
        <f t="shared" si="28"/>
        <v>0</v>
      </c>
    </row>
    <row r="170" spans="1:9" s="3" customFormat="1" ht="15" customHeight="1" x14ac:dyDescent="0.25">
      <c r="A170" s="84"/>
      <c r="B170" s="28" t="s">
        <v>66</v>
      </c>
      <c r="C170" s="144" t="s">
        <v>63</v>
      </c>
      <c r="D170" s="178">
        <v>5</v>
      </c>
      <c r="E170" s="113"/>
      <c r="F170" s="49">
        <f t="shared" si="24"/>
        <v>0</v>
      </c>
      <c r="G170" s="113"/>
      <c r="H170" s="49">
        <f t="shared" si="27"/>
        <v>0</v>
      </c>
      <c r="I170" s="49">
        <f t="shared" si="28"/>
        <v>0</v>
      </c>
    </row>
    <row r="171" spans="1:9" s="3" customFormat="1" ht="15" customHeight="1" x14ac:dyDescent="0.25">
      <c r="A171" s="84"/>
      <c r="B171" s="28" t="s">
        <v>67</v>
      </c>
      <c r="C171" s="144" t="s">
        <v>63</v>
      </c>
      <c r="D171" s="178">
        <v>75</v>
      </c>
      <c r="E171" s="113"/>
      <c r="F171" s="49">
        <f t="shared" si="24"/>
        <v>0</v>
      </c>
      <c r="G171" s="113"/>
      <c r="H171" s="49">
        <f t="shared" si="27"/>
        <v>0</v>
      </c>
      <c r="I171" s="49">
        <f t="shared" si="28"/>
        <v>0</v>
      </c>
    </row>
    <row r="172" spans="1:9" s="3" customFormat="1" ht="15" customHeight="1" x14ac:dyDescent="0.25">
      <c r="A172" s="84"/>
      <c r="B172" s="28" t="s">
        <v>68</v>
      </c>
      <c r="C172" s="144" t="s">
        <v>63</v>
      </c>
      <c r="D172" s="178">
        <v>10</v>
      </c>
      <c r="E172" s="113"/>
      <c r="F172" s="49">
        <f t="shared" si="24"/>
        <v>0</v>
      </c>
      <c r="G172" s="113"/>
      <c r="H172" s="49">
        <f t="shared" si="27"/>
        <v>0</v>
      </c>
      <c r="I172" s="49">
        <f t="shared" si="28"/>
        <v>0</v>
      </c>
    </row>
    <row r="173" spans="1:9" s="3" customFormat="1" ht="15" customHeight="1" x14ac:dyDescent="0.25">
      <c r="A173" s="84"/>
      <c r="B173" s="28"/>
      <c r="C173" s="144"/>
      <c r="D173" s="178"/>
      <c r="E173" s="49"/>
      <c r="F173" s="49"/>
      <c r="G173" s="49"/>
      <c r="H173" s="49"/>
      <c r="I173" s="49"/>
    </row>
    <row r="174" spans="1:9" s="3" customFormat="1" ht="26.25" customHeight="1" x14ac:dyDescent="0.25">
      <c r="A174" s="84"/>
      <c r="B174" s="30" t="s">
        <v>69</v>
      </c>
      <c r="C174" s="144"/>
      <c r="D174" s="178"/>
      <c r="E174" s="49"/>
      <c r="F174" s="49"/>
      <c r="G174" s="49"/>
      <c r="H174" s="49"/>
      <c r="I174" s="49"/>
    </row>
    <row r="175" spans="1:9" s="3" customFormat="1" ht="15" customHeight="1" x14ac:dyDescent="0.25">
      <c r="A175" s="84"/>
      <c r="B175" s="28" t="s">
        <v>70</v>
      </c>
      <c r="C175" s="144" t="s">
        <v>71</v>
      </c>
      <c r="D175" s="178">
        <v>7</v>
      </c>
      <c r="E175" s="113"/>
      <c r="F175" s="49">
        <f t="shared" si="24"/>
        <v>0</v>
      </c>
      <c r="G175" s="113"/>
      <c r="H175" s="49">
        <f t="shared" si="27"/>
        <v>0</v>
      </c>
      <c r="I175" s="49">
        <f t="shared" si="28"/>
        <v>0</v>
      </c>
    </row>
    <row r="176" spans="1:9" s="3" customFormat="1" ht="15" customHeight="1" x14ac:dyDescent="0.25">
      <c r="A176" s="84"/>
      <c r="B176" s="28" t="s">
        <v>74</v>
      </c>
      <c r="C176" s="144" t="s">
        <v>71</v>
      </c>
      <c r="D176" s="178">
        <v>3</v>
      </c>
      <c r="E176" s="113"/>
      <c r="F176" s="49">
        <f t="shared" si="24"/>
        <v>0</v>
      </c>
      <c r="G176" s="113"/>
      <c r="H176" s="49">
        <f t="shared" si="27"/>
        <v>0</v>
      </c>
      <c r="I176" s="49">
        <f t="shared" si="28"/>
        <v>0</v>
      </c>
    </row>
    <row r="177" spans="1:10" s="3" customFormat="1" ht="15" customHeight="1" x14ac:dyDescent="0.25">
      <c r="A177" s="82"/>
      <c r="B177" s="25" t="s">
        <v>185</v>
      </c>
      <c r="C177" s="142"/>
      <c r="D177" s="176"/>
      <c r="E177" s="51"/>
      <c r="F177" s="52">
        <f>SUM(F155:F176)</f>
        <v>0</v>
      </c>
      <c r="G177" s="51"/>
      <c r="H177" s="52">
        <f>SUM(H155:H176)</f>
        <v>0</v>
      </c>
      <c r="I177" s="52">
        <f>SUM(I155:I176)</f>
        <v>0</v>
      </c>
    </row>
    <row r="178" spans="1:10" s="3" customFormat="1" ht="15" customHeight="1" x14ac:dyDescent="0.25">
      <c r="A178" s="88"/>
      <c r="B178" s="34"/>
      <c r="C178" s="149"/>
      <c r="D178" s="181"/>
      <c r="E178" s="54"/>
      <c r="F178" s="54"/>
      <c r="G178" s="54"/>
      <c r="H178" s="54"/>
      <c r="I178" s="54"/>
    </row>
    <row r="179" spans="1:10" s="3" customFormat="1" ht="15" customHeight="1" x14ac:dyDescent="0.25">
      <c r="A179" s="82"/>
      <c r="B179" s="25" t="s">
        <v>186</v>
      </c>
      <c r="C179" s="142"/>
      <c r="D179" s="176"/>
      <c r="E179" s="51"/>
      <c r="F179" s="51"/>
      <c r="G179" s="51"/>
      <c r="H179" s="51"/>
      <c r="I179" s="51"/>
    </row>
    <row r="180" spans="1:10" s="5" customFormat="1" ht="15" customHeight="1" x14ac:dyDescent="0.25">
      <c r="A180" s="86" t="s">
        <v>187</v>
      </c>
      <c r="B180" s="31" t="s">
        <v>188</v>
      </c>
      <c r="C180" s="147" t="s">
        <v>12</v>
      </c>
      <c r="D180" s="86">
        <v>1</v>
      </c>
      <c r="E180" s="116"/>
      <c r="F180" s="48">
        <f t="shared" ref="F180:F190" si="29">SUM(D180*E180)</f>
        <v>0</v>
      </c>
      <c r="G180" s="114"/>
      <c r="H180" s="48">
        <f t="shared" ref="H180" si="30">SUM(D180*G180)</f>
        <v>0</v>
      </c>
      <c r="I180" s="48">
        <f t="shared" ref="I180" si="31">SUM(F180,H180)</f>
        <v>0</v>
      </c>
      <c r="J180" s="4" t="s">
        <v>199</v>
      </c>
    </row>
    <row r="181" spans="1:10" s="3" customFormat="1" ht="15" customHeight="1" x14ac:dyDescent="0.25">
      <c r="A181" s="84" t="s">
        <v>189</v>
      </c>
      <c r="B181" s="28" t="s">
        <v>190</v>
      </c>
      <c r="C181" s="148" t="s">
        <v>12</v>
      </c>
      <c r="D181" s="84">
        <v>1</v>
      </c>
      <c r="E181" s="117"/>
      <c r="F181" s="49">
        <f t="shared" si="29"/>
        <v>0</v>
      </c>
      <c r="G181" s="113"/>
      <c r="H181" s="49">
        <f t="shared" ref="H181:H190" si="32">SUM(D181*G181)</f>
        <v>0</v>
      </c>
      <c r="I181" s="49">
        <f t="shared" ref="I181:I189" si="33">SUM(F181,H181)</f>
        <v>0</v>
      </c>
    </row>
    <row r="182" spans="1:10" s="3" customFormat="1" ht="15" customHeight="1" x14ac:dyDescent="0.25">
      <c r="A182" s="84" t="s">
        <v>191</v>
      </c>
      <c r="B182" s="28" t="s">
        <v>192</v>
      </c>
      <c r="C182" s="148" t="s">
        <v>12</v>
      </c>
      <c r="D182" s="84">
        <v>2</v>
      </c>
      <c r="E182" s="117"/>
      <c r="F182" s="49">
        <f t="shared" si="29"/>
        <v>0</v>
      </c>
      <c r="G182" s="113"/>
      <c r="H182" s="49">
        <f t="shared" si="32"/>
        <v>0</v>
      </c>
      <c r="I182" s="49">
        <f t="shared" si="33"/>
        <v>0</v>
      </c>
    </row>
    <row r="183" spans="1:10" s="3" customFormat="1" ht="15" customHeight="1" x14ac:dyDescent="0.25">
      <c r="A183" s="84" t="s">
        <v>193</v>
      </c>
      <c r="B183" s="28" t="s">
        <v>165</v>
      </c>
      <c r="C183" s="148" t="s">
        <v>12</v>
      </c>
      <c r="D183" s="84">
        <v>2</v>
      </c>
      <c r="E183" s="117"/>
      <c r="F183" s="49">
        <f t="shared" si="29"/>
        <v>0</v>
      </c>
      <c r="G183" s="113"/>
      <c r="H183" s="49">
        <f t="shared" si="32"/>
        <v>0</v>
      </c>
      <c r="I183" s="49">
        <f t="shared" si="33"/>
        <v>0</v>
      </c>
    </row>
    <row r="184" spans="1:10" s="3" customFormat="1" ht="15" customHeight="1" x14ac:dyDescent="0.25">
      <c r="A184" s="84"/>
      <c r="B184" s="28" t="s">
        <v>62</v>
      </c>
      <c r="C184" s="144" t="s">
        <v>63</v>
      </c>
      <c r="D184" s="178">
        <v>70</v>
      </c>
      <c r="E184" s="113"/>
      <c r="F184" s="49">
        <f t="shared" si="29"/>
        <v>0</v>
      </c>
      <c r="G184" s="113"/>
      <c r="H184" s="49">
        <f t="shared" si="32"/>
        <v>0</v>
      </c>
      <c r="I184" s="49">
        <f t="shared" si="33"/>
        <v>0</v>
      </c>
    </row>
    <row r="185" spans="1:10" s="3" customFormat="1" ht="15" customHeight="1" x14ac:dyDescent="0.25">
      <c r="A185" s="85"/>
      <c r="B185" s="29"/>
      <c r="C185" s="144"/>
      <c r="D185" s="178"/>
      <c r="E185" s="50"/>
      <c r="F185" s="49"/>
      <c r="G185" s="50"/>
      <c r="H185" s="49"/>
      <c r="I185" s="49"/>
    </row>
    <row r="186" spans="1:10" s="3" customFormat="1" ht="27" customHeight="1" x14ac:dyDescent="0.25">
      <c r="A186" s="84"/>
      <c r="B186" s="30" t="s">
        <v>64</v>
      </c>
      <c r="C186" s="144"/>
      <c r="D186" s="178"/>
      <c r="E186" s="49"/>
      <c r="F186" s="49"/>
      <c r="G186" s="49"/>
      <c r="H186" s="49"/>
      <c r="I186" s="49"/>
    </row>
    <row r="187" spans="1:10" s="3" customFormat="1" ht="15" customHeight="1" x14ac:dyDescent="0.25">
      <c r="A187" s="84"/>
      <c r="B187" s="28" t="s">
        <v>66</v>
      </c>
      <c r="C187" s="144" t="s">
        <v>63</v>
      </c>
      <c r="D187" s="178">
        <v>2</v>
      </c>
      <c r="E187" s="113"/>
      <c r="F187" s="49">
        <f t="shared" si="29"/>
        <v>0</v>
      </c>
      <c r="G187" s="113"/>
      <c r="H187" s="49">
        <f t="shared" si="32"/>
        <v>0</v>
      </c>
      <c r="I187" s="49">
        <f t="shared" si="33"/>
        <v>0</v>
      </c>
    </row>
    <row r="188" spans="1:10" s="3" customFormat="1" ht="15" customHeight="1" x14ac:dyDescent="0.25">
      <c r="A188" s="84"/>
      <c r="B188" s="28" t="s">
        <v>67</v>
      </c>
      <c r="C188" s="144" t="s">
        <v>63</v>
      </c>
      <c r="D188" s="178">
        <v>50</v>
      </c>
      <c r="E188" s="113"/>
      <c r="F188" s="49">
        <f t="shared" si="29"/>
        <v>0</v>
      </c>
      <c r="G188" s="113"/>
      <c r="H188" s="49">
        <f t="shared" si="32"/>
        <v>0</v>
      </c>
      <c r="I188" s="49">
        <f t="shared" si="33"/>
        <v>0</v>
      </c>
    </row>
    <row r="189" spans="1:10" s="3" customFormat="1" ht="15" customHeight="1" x14ac:dyDescent="0.25">
      <c r="A189" s="84"/>
      <c r="B189" s="28" t="s">
        <v>68</v>
      </c>
      <c r="C189" s="144" t="s">
        <v>63</v>
      </c>
      <c r="D189" s="178">
        <v>15</v>
      </c>
      <c r="E189" s="113"/>
      <c r="F189" s="49">
        <f t="shared" si="29"/>
        <v>0</v>
      </c>
      <c r="G189" s="113"/>
      <c r="H189" s="49">
        <f t="shared" si="32"/>
        <v>0</v>
      </c>
      <c r="I189" s="49">
        <f t="shared" si="33"/>
        <v>0</v>
      </c>
    </row>
    <row r="190" spans="1:10" s="3" customFormat="1" ht="15" customHeight="1" x14ac:dyDescent="0.25">
      <c r="A190" s="84"/>
      <c r="B190" s="36" t="s">
        <v>200</v>
      </c>
      <c r="C190" s="150" t="s">
        <v>195</v>
      </c>
      <c r="D190" s="182">
        <v>1</v>
      </c>
      <c r="E190" s="118"/>
      <c r="F190" s="49">
        <f t="shared" si="29"/>
        <v>0</v>
      </c>
      <c r="G190" s="118"/>
      <c r="H190" s="49">
        <f t="shared" si="32"/>
        <v>0</v>
      </c>
      <c r="I190" s="49">
        <f>SUM(F190,H190)</f>
        <v>0</v>
      </c>
      <c r="J190" s="4"/>
    </row>
    <row r="191" spans="1:10" s="3" customFormat="1" ht="15" customHeight="1" x14ac:dyDescent="0.25">
      <c r="A191" s="82"/>
      <c r="B191" s="25" t="s">
        <v>194</v>
      </c>
      <c r="C191" s="142"/>
      <c r="D191" s="176"/>
      <c r="E191" s="51"/>
      <c r="F191" s="52">
        <f>SUM(F180:F190)</f>
        <v>0</v>
      </c>
      <c r="G191" s="51"/>
      <c r="H191" s="52">
        <f>SUM(H180:H190)</f>
        <v>0</v>
      </c>
      <c r="I191" s="52">
        <f>SUM(I180:I190)</f>
        <v>0</v>
      </c>
    </row>
    <row r="192" spans="1:10" s="5" customFormat="1" ht="15" customHeight="1" x14ac:dyDescent="0.25">
      <c r="A192" s="87"/>
      <c r="B192" s="37"/>
      <c r="C192" s="151"/>
      <c r="D192" s="183"/>
      <c r="E192" s="55"/>
      <c r="F192" s="55"/>
      <c r="G192" s="55"/>
      <c r="H192" s="55"/>
      <c r="I192" s="56"/>
      <c r="J192" s="4"/>
    </row>
    <row r="193" spans="1:9" s="3" customFormat="1" ht="13.9" customHeight="1" x14ac:dyDescent="0.25">
      <c r="A193" s="89"/>
      <c r="B193" s="38" t="s">
        <v>209</v>
      </c>
      <c r="C193" s="153"/>
      <c r="D193" s="185"/>
      <c r="E193" s="59"/>
      <c r="F193" s="60"/>
      <c r="G193" s="60"/>
      <c r="H193" s="60"/>
      <c r="I193" s="60"/>
    </row>
    <row r="194" spans="1:9" s="3" customFormat="1" ht="13.9" customHeight="1" x14ac:dyDescent="0.25">
      <c r="A194" s="90"/>
      <c r="B194" s="39" t="s">
        <v>210</v>
      </c>
      <c r="C194" s="153"/>
      <c r="D194" s="185"/>
      <c r="E194" s="59"/>
      <c r="F194" s="60"/>
      <c r="G194" s="60"/>
      <c r="H194" s="60"/>
      <c r="I194" s="60"/>
    </row>
    <row r="195" spans="1:9" s="3" customFormat="1" ht="13.9" customHeight="1" x14ac:dyDescent="0.25">
      <c r="A195" s="18" t="s">
        <v>202</v>
      </c>
      <c r="B195" s="19" t="s">
        <v>203</v>
      </c>
      <c r="C195" s="152"/>
      <c r="D195" s="184"/>
      <c r="E195" s="57"/>
      <c r="F195" s="58"/>
      <c r="G195" s="58"/>
      <c r="H195" s="58"/>
      <c r="I195" s="58"/>
    </row>
    <row r="196" spans="1:9" s="3" customFormat="1" ht="13.9" customHeight="1" x14ac:dyDescent="0.25">
      <c r="A196" s="22"/>
      <c r="B196" s="23"/>
      <c r="C196" s="146"/>
      <c r="D196" s="180"/>
      <c r="E196" s="61"/>
      <c r="F196" s="53"/>
      <c r="G196" s="53"/>
      <c r="H196" s="53"/>
      <c r="I196" s="53"/>
    </row>
    <row r="197" spans="1:9" s="3" customFormat="1" ht="13.9" customHeight="1" x14ac:dyDescent="0.25">
      <c r="A197" s="24"/>
      <c r="B197" s="23" t="s">
        <v>204</v>
      </c>
      <c r="C197" s="146" t="s">
        <v>195</v>
      </c>
      <c r="D197" s="180">
        <v>1</v>
      </c>
      <c r="E197" s="61"/>
      <c r="F197" s="53"/>
      <c r="G197" s="115"/>
      <c r="H197" s="49">
        <f t="shared" ref="H197" si="34">SUM(D197*G197)</f>
        <v>0</v>
      </c>
      <c r="I197" s="49">
        <f t="shared" ref="I197" si="35">SUM(F197,H197)</f>
        <v>0</v>
      </c>
    </row>
    <row r="198" spans="1:9" s="3" customFormat="1" ht="13.9" customHeight="1" x14ac:dyDescent="0.25">
      <c r="A198" s="22"/>
      <c r="B198" s="23" t="s">
        <v>205</v>
      </c>
      <c r="C198" s="146"/>
      <c r="D198" s="180"/>
      <c r="E198" s="61"/>
      <c r="F198" s="53"/>
      <c r="G198" s="53"/>
      <c r="H198" s="53"/>
      <c r="I198" s="53"/>
    </row>
    <row r="199" spans="1:9" s="3" customFormat="1" ht="13.9" customHeight="1" x14ac:dyDescent="0.25">
      <c r="A199" s="22"/>
      <c r="B199" s="23" t="s">
        <v>206</v>
      </c>
      <c r="C199" s="146"/>
      <c r="D199" s="180"/>
      <c r="E199" s="61"/>
      <c r="F199" s="53"/>
      <c r="G199" s="53"/>
      <c r="H199" s="53"/>
      <c r="I199" s="53"/>
    </row>
    <row r="200" spans="1:9" s="3" customFormat="1" ht="13.9" customHeight="1" x14ac:dyDescent="0.25">
      <c r="A200" s="22"/>
      <c r="B200" s="23" t="s">
        <v>207</v>
      </c>
      <c r="C200" s="146"/>
      <c r="D200" s="180"/>
      <c r="E200" s="61"/>
      <c r="F200" s="53"/>
      <c r="G200" s="53"/>
      <c r="H200" s="53"/>
      <c r="I200" s="53"/>
    </row>
    <row r="201" spans="1:9" s="3" customFormat="1" ht="13.9" customHeight="1" x14ac:dyDescent="0.25">
      <c r="A201" s="22"/>
      <c r="B201" s="23" t="s">
        <v>208</v>
      </c>
      <c r="C201" s="146"/>
      <c r="D201" s="180"/>
      <c r="E201" s="61"/>
      <c r="F201" s="53"/>
      <c r="G201" s="53"/>
      <c r="H201" s="53"/>
      <c r="I201" s="53"/>
    </row>
    <row r="202" spans="1:9" s="3" customFormat="1" ht="13.9" customHeight="1" x14ac:dyDescent="0.25">
      <c r="A202" s="22"/>
      <c r="B202" s="23"/>
      <c r="C202" s="146"/>
      <c r="D202" s="180"/>
      <c r="E202" s="61"/>
      <c r="F202" s="53"/>
      <c r="G202" s="53"/>
      <c r="H202" s="53"/>
      <c r="I202" s="53"/>
    </row>
    <row r="203" spans="1:9" s="3" customFormat="1" ht="13.9" customHeight="1" x14ac:dyDescent="0.25">
      <c r="A203" s="13" t="s">
        <v>212</v>
      </c>
      <c r="B203" s="14" t="s">
        <v>213</v>
      </c>
      <c r="C203" s="146" t="s">
        <v>195</v>
      </c>
      <c r="D203" s="180">
        <v>1</v>
      </c>
      <c r="E203" s="61"/>
      <c r="F203" s="53"/>
      <c r="G203" s="115"/>
      <c r="H203" s="49">
        <f t="shared" ref="H203" si="36">SUM(D203*G203)</f>
        <v>0</v>
      </c>
      <c r="I203" s="49">
        <f t="shared" ref="I203:I215" si="37">SUM(F203,H203)</f>
        <v>0</v>
      </c>
    </row>
    <row r="204" spans="1:9" s="3" customFormat="1" ht="13.9" customHeight="1" x14ac:dyDescent="0.25">
      <c r="A204" s="91"/>
      <c r="B204" s="15"/>
      <c r="C204" s="146"/>
      <c r="D204" s="180"/>
      <c r="E204" s="61"/>
      <c r="F204" s="53"/>
      <c r="G204" s="53"/>
      <c r="H204" s="53"/>
      <c r="I204" s="49"/>
    </row>
    <row r="205" spans="1:9" s="3" customFormat="1" ht="13.9" customHeight="1" x14ac:dyDescent="0.25">
      <c r="A205" s="91">
        <v>1</v>
      </c>
      <c r="B205" s="15" t="s">
        <v>214</v>
      </c>
      <c r="C205" s="146" t="s">
        <v>12</v>
      </c>
      <c r="D205" s="180">
        <v>2</v>
      </c>
      <c r="E205" s="119"/>
      <c r="F205" s="49">
        <f t="shared" ref="F205:F215" si="38">SUM(D205*E205)</f>
        <v>0</v>
      </c>
      <c r="G205" s="53"/>
      <c r="H205" s="53"/>
      <c r="I205" s="49">
        <f t="shared" si="37"/>
        <v>0</v>
      </c>
    </row>
    <row r="206" spans="1:9" s="3" customFormat="1" ht="13.9" customHeight="1" x14ac:dyDescent="0.25">
      <c r="A206" s="91">
        <v>2</v>
      </c>
      <c r="B206" s="23" t="s">
        <v>215</v>
      </c>
      <c r="C206" s="146" t="s">
        <v>12</v>
      </c>
      <c r="D206" s="180">
        <v>2</v>
      </c>
      <c r="E206" s="119"/>
      <c r="F206" s="49">
        <f t="shared" si="38"/>
        <v>0</v>
      </c>
      <c r="G206" s="53"/>
      <c r="H206" s="53"/>
      <c r="I206" s="49">
        <f t="shared" si="37"/>
        <v>0</v>
      </c>
    </row>
    <row r="207" spans="1:9" s="3" customFormat="1" ht="13.9" customHeight="1" x14ac:dyDescent="0.25">
      <c r="A207" s="91">
        <v>3</v>
      </c>
      <c r="B207" s="23" t="s">
        <v>216</v>
      </c>
      <c r="C207" s="146" t="s">
        <v>12</v>
      </c>
      <c r="D207" s="180">
        <v>1</v>
      </c>
      <c r="E207" s="119"/>
      <c r="F207" s="49">
        <f t="shared" si="38"/>
        <v>0</v>
      </c>
      <c r="G207" s="53"/>
      <c r="H207" s="53"/>
      <c r="I207" s="49">
        <f t="shared" si="37"/>
        <v>0</v>
      </c>
    </row>
    <row r="208" spans="1:9" s="3" customFormat="1" ht="13.9" customHeight="1" x14ac:dyDescent="0.25">
      <c r="A208" s="91">
        <v>4</v>
      </c>
      <c r="B208" s="15" t="s">
        <v>217</v>
      </c>
      <c r="C208" s="146" t="s">
        <v>12</v>
      </c>
      <c r="D208" s="180">
        <v>1</v>
      </c>
      <c r="E208" s="119"/>
      <c r="F208" s="49">
        <f t="shared" si="38"/>
        <v>0</v>
      </c>
      <c r="G208" s="53"/>
      <c r="H208" s="53"/>
      <c r="I208" s="49">
        <f t="shared" si="37"/>
        <v>0</v>
      </c>
    </row>
    <row r="209" spans="1:9" s="3" customFormat="1" ht="13.9" customHeight="1" x14ac:dyDescent="0.25">
      <c r="A209" s="91">
        <v>5</v>
      </c>
      <c r="B209" s="15" t="s">
        <v>218</v>
      </c>
      <c r="C209" s="146" t="s">
        <v>12</v>
      </c>
      <c r="D209" s="180">
        <v>1</v>
      </c>
      <c r="E209" s="119"/>
      <c r="F209" s="49">
        <f t="shared" si="38"/>
        <v>0</v>
      </c>
      <c r="G209" s="53"/>
      <c r="H209" s="53"/>
      <c r="I209" s="49">
        <f t="shared" si="37"/>
        <v>0</v>
      </c>
    </row>
    <row r="210" spans="1:9" s="3" customFormat="1" ht="13.9" customHeight="1" x14ac:dyDescent="0.25">
      <c r="A210" s="91">
        <v>6</v>
      </c>
      <c r="B210" s="15" t="s">
        <v>219</v>
      </c>
      <c r="C210" s="146" t="s">
        <v>12</v>
      </c>
      <c r="D210" s="180">
        <v>1</v>
      </c>
      <c r="E210" s="119"/>
      <c r="F210" s="49">
        <f t="shared" si="38"/>
        <v>0</v>
      </c>
      <c r="G210" s="53"/>
      <c r="H210" s="53"/>
      <c r="I210" s="49">
        <f t="shared" si="37"/>
        <v>0</v>
      </c>
    </row>
    <row r="211" spans="1:9" s="3" customFormat="1" ht="13.9" customHeight="1" x14ac:dyDescent="0.25">
      <c r="A211" s="91">
        <v>7</v>
      </c>
      <c r="B211" s="15" t="s">
        <v>220</v>
      </c>
      <c r="C211" s="146" t="s">
        <v>12</v>
      </c>
      <c r="D211" s="180">
        <v>1</v>
      </c>
      <c r="E211" s="119"/>
      <c r="F211" s="49">
        <f t="shared" si="38"/>
        <v>0</v>
      </c>
      <c r="G211" s="53"/>
      <c r="H211" s="53"/>
      <c r="I211" s="49">
        <f t="shared" si="37"/>
        <v>0</v>
      </c>
    </row>
    <row r="212" spans="1:9" s="3" customFormat="1" ht="13.9" customHeight="1" x14ac:dyDescent="0.25">
      <c r="A212" s="91"/>
      <c r="B212" s="15" t="s">
        <v>221</v>
      </c>
      <c r="C212" s="146"/>
      <c r="D212" s="180"/>
      <c r="E212" s="17"/>
      <c r="F212" s="49"/>
      <c r="G212" s="58"/>
      <c r="H212" s="58"/>
      <c r="I212" s="49"/>
    </row>
    <row r="213" spans="1:9" s="3" customFormat="1" ht="13.9" customHeight="1" x14ac:dyDescent="0.25">
      <c r="A213" s="91"/>
      <c r="B213" s="15" t="s">
        <v>222</v>
      </c>
      <c r="C213" s="146"/>
      <c r="D213" s="180"/>
      <c r="E213" s="16"/>
      <c r="F213" s="49"/>
      <c r="G213" s="58"/>
      <c r="H213" s="58"/>
      <c r="I213" s="49"/>
    </row>
    <row r="214" spans="1:9" s="3" customFormat="1" ht="13.9" customHeight="1" x14ac:dyDescent="0.25">
      <c r="A214" s="91">
        <v>8</v>
      </c>
      <c r="B214" s="15" t="s">
        <v>223</v>
      </c>
      <c r="C214" s="146" t="s">
        <v>12</v>
      </c>
      <c r="D214" s="180">
        <v>1</v>
      </c>
      <c r="E214" s="119"/>
      <c r="F214" s="49">
        <f t="shared" si="38"/>
        <v>0</v>
      </c>
      <c r="G214" s="58"/>
      <c r="H214" s="58"/>
      <c r="I214" s="49">
        <f t="shared" si="37"/>
        <v>0</v>
      </c>
    </row>
    <row r="215" spans="1:9" s="3" customFormat="1" ht="13.9" customHeight="1" x14ac:dyDescent="0.25">
      <c r="A215" s="91">
        <v>9</v>
      </c>
      <c r="B215" s="15" t="s">
        <v>224</v>
      </c>
      <c r="C215" s="146" t="s">
        <v>12</v>
      </c>
      <c r="D215" s="180">
        <v>1</v>
      </c>
      <c r="E215" s="119"/>
      <c r="F215" s="49">
        <f t="shared" si="38"/>
        <v>0</v>
      </c>
      <c r="G215" s="58"/>
      <c r="H215" s="58"/>
      <c r="I215" s="49">
        <f t="shared" si="37"/>
        <v>0</v>
      </c>
    </row>
    <row r="216" spans="1:9" s="3" customFormat="1" ht="13.9" customHeight="1" x14ac:dyDescent="0.25">
      <c r="A216" s="13"/>
      <c r="B216" s="15" t="s">
        <v>225</v>
      </c>
      <c r="C216" s="146"/>
      <c r="D216" s="180"/>
      <c r="E216" s="20"/>
      <c r="F216" s="21"/>
      <c r="G216" s="21"/>
      <c r="H216" s="21"/>
      <c r="I216" s="21"/>
    </row>
    <row r="217" spans="1:9" s="3" customFormat="1" ht="13.9" customHeight="1" x14ac:dyDescent="0.25">
      <c r="A217" s="13"/>
      <c r="B217" s="14"/>
      <c r="C217" s="152"/>
      <c r="D217" s="184"/>
      <c r="E217" s="20"/>
      <c r="F217" s="21"/>
      <c r="G217" s="21"/>
      <c r="H217" s="21"/>
      <c r="I217" s="21"/>
    </row>
    <row r="218" spans="1:9" s="3" customFormat="1" ht="13.9" customHeight="1" x14ac:dyDescent="0.25">
      <c r="A218" s="18" t="s">
        <v>228</v>
      </c>
      <c r="B218" s="19" t="s">
        <v>229</v>
      </c>
      <c r="C218" s="154" t="s">
        <v>195</v>
      </c>
      <c r="D218" s="186">
        <v>1</v>
      </c>
      <c r="E218" s="20"/>
      <c r="F218" s="21"/>
      <c r="G218" s="115"/>
      <c r="H218" s="49">
        <f t="shared" ref="H218" si="39">SUM(D218*G218)</f>
        <v>0</v>
      </c>
      <c r="I218" s="49">
        <f t="shared" ref="I218:I224" si="40">SUM(F218,H218)</f>
        <v>0</v>
      </c>
    </row>
    <row r="219" spans="1:9" s="3" customFormat="1" ht="13.9" customHeight="1" x14ac:dyDescent="0.25">
      <c r="A219" s="18"/>
      <c r="B219" s="19"/>
      <c r="C219" s="155"/>
      <c r="D219" s="187"/>
      <c r="E219" s="20"/>
      <c r="F219" s="21"/>
      <c r="G219" s="21"/>
      <c r="H219" s="21"/>
      <c r="I219" s="49"/>
    </row>
    <row r="220" spans="1:9" s="3" customFormat="1" ht="13.9" customHeight="1" x14ac:dyDescent="0.25">
      <c r="A220" s="22">
        <v>1</v>
      </c>
      <c r="B220" s="62" t="s">
        <v>230</v>
      </c>
      <c r="C220" s="156" t="s">
        <v>12</v>
      </c>
      <c r="D220" s="186">
        <v>1</v>
      </c>
      <c r="E220" s="119"/>
      <c r="F220" s="49">
        <f t="shared" ref="F220" si="41">SUM(D220*E220)</f>
        <v>0</v>
      </c>
      <c r="G220" s="21"/>
      <c r="H220" s="21"/>
      <c r="I220" s="49">
        <f t="shared" si="40"/>
        <v>0</v>
      </c>
    </row>
    <row r="221" spans="1:9" s="3" customFormat="1" ht="13.9" customHeight="1" x14ac:dyDescent="0.25">
      <c r="A221" s="22"/>
      <c r="B221" s="62" t="s">
        <v>231</v>
      </c>
      <c r="C221" s="156"/>
      <c r="D221" s="186"/>
      <c r="E221" s="16"/>
      <c r="F221" s="21"/>
      <c r="G221" s="21"/>
      <c r="H221" s="21"/>
      <c r="I221" s="49"/>
    </row>
    <row r="222" spans="1:9" s="3" customFormat="1" ht="13.9" customHeight="1" x14ac:dyDescent="0.25">
      <c r="A222" s="22">
        <v>2</v>
      </c>
      <c r="B222" s="23" t="s">
        <v>232</v>
      </c>
      <c r="C222" s="154" t="s">
        <v>233</v>
      </c>
      <c r="D222" s="186">
        <v>2</v>
      </c>
      <c r="E222" s="119"/>
      <c r="F222" s="49">
        <f t="shared" ref="F222:F224" si="42">SUM(D222*E222)</f>
        <v>0</v>
      </c>
      <c r="G222" s="21"/>
      <c r="H222" s="21"/>
      <c r="I222" s="49">
        <f t="shared" si="40"/>
        <v>0</v>
      </c>
    </row>
    <row r="223" spans="1:9" s="3" customFormat="1" ht="13.9" customHeight="1" x14ac:dyDescent="0.25">
      <c r="A223" s="22">
        <v>3</v>
      </c>
      <c r="B223" s="62" t="s">
        <v>234</v>
      </c>
      <c r="C223" s="156" t="s">
        <v>12</v>
      </c>
      <c r="D223" s="186">
        <v>1</v>
      </c>
      <c r="E223" s="119"/>
      <c r="F223" s="49">
        <f t="shared" si="42"/>
        <v>0</v>
      </c>
      <c r="G223" s="21"/>
      <c r="H223" s="21"/>
      <c r="I223" s="49">
        <f t="shared" si="40"/>
        <v>0</v>
      </c>
    </row>
    <row r="224" spans="1:9" s="3" customFormat="1" ht="13.9" customHeight="1" x14ac:dyDescent="0.25">
      <c r="A224" s="24">
        <v>4</v>
      </c>
      <c r="B224" s="63" t="s">
        <v>235</v>
      </c>
      <c r="C224" s="157" t="s">
        <v>12</v>
      </c>
      <c r="D224" s="187">
        <v>1</v>
      </c>
      <c r="E224" s="119"/>
      <c r="F224" s="49">
        <f t="shared" si="42"/>
        <v>0</v>
      </c>
      <c r="G224" s="21"/>
      <c r="H224" s="21"/>
      <c r="I224" s="49">
        <f t="shared" si="40"/>
        <v>0</v>
      </c>
    </row>
    <row r="225" spans="1:9" s="3" customFormat="1" ht="13.9" customHeight="1" x14ac:dyDescent="0.25">
      <c r="A225" s="13"/>
      <c r="B225" s="14"/>
      <c r="C225" s="152"/>
      <c r="D225" s="184"/>
      <c r="E225" s="20"/>
      <c r="F225" s="21"/>
      <c r="G225" s="21"/>
      <c r="H225" s="21"/>
      <c r="I225" s="21"/>
    </row>
    <row r="226" spans="1:9" s="3" customFormat="1" ht="13.9" customHeight="1" x14ac:dyDescent="0.25">
      <c r="A226" s="13" t="s">
        <v>236</v>
      </c>
      <c r="B226" s="14" t="s">
        <v>237</v>
      </c>
      <c r="C226" s="146" t="s">
        <v>195</v>
      </c>
      <c r="D226" s="180">
        <v>1</v>
      </c>
      <c r="E226" s="20"/>
      <c r="F226" s="21"/>
      <c r="G226" s="115"/>
      <c r="H226" s="49">
        <f t="shared" ref="H226" si="43">SUM(D226*G226)</f>
        <v>0</v>
      </c>
      <c r="I226" s="49">
        <f t="shared" ref="I226:I232" si="44">SUM(F226,H226)</f>
        <v>0</v>
      </c>
    </row>
    <row r="227" spans="1:9" s="3" customFormat="1" ht="13.9" customHeight="1" x14ac:dyDescent="0.25">
      <c r="A227" s="91"/>
      <c r="B227" s="15"/>
      <c r="C227" s="146"/>
      <c r="D227" s="180"/>
      <c r="E227" s="20"/>
      <c r="F227" s="21"/>
      <c r="G227" s="21"/>
      <c r="H227" s="21"/>
      <c r="I227" s="49"/>
    </row>
    <row r="228" spans="1:9" s="3" customFormat="1" ht="13.9" customHeight="1" x14ac:dyDescent="0.25">
      <c r="A228" s="91">
        <v>1</v>
      </c>
      <c r="B228" s="15" t="s">
        <v>238</v>
      </c>
      <c r="C228" s="146" t="s">
        <v>12</v>
      </c>
      <c r="D228" s="180">
        <v>1</v>
      </c>
      <c r="E228" s="115"/>
      <c r="F228" s="49">
        <f t="shared" ref="F228" si="45">SUM(D228*E228)</f>
        <v>0</v>
      </c>
      <c r="G228" s="21"/>
      <c r="H228" s="21"/>
      <c r="I228" s="49">
        <f t="shared" si="44"/>
        <v>0</v>
      </c>
    </row>
    <row r="229" spans="1:9" s="3" customFormat="1" ht="13.9" customHeight="1" x14ac:dyDescent="0.25">
      <c r="A229" s="91"/>
      <c r="B229" s="15" t="s">
        <v>231</v>
      </c>
      <c r="C229" s="146"/>
      <c r="D229" s="180"/>
      <c r="E229" s="53"/>
      <c r="F229" s="21"/>
      <c r="G229" s="21"/>
      <c r="H229" s="21"/>
      <c r="I229" s="49"/>
    </row>
    <row r="230" spans="1:9" s="3" customFormat="1" ht="13.9" customHeight="1" x14ac:dyDescent="0.25">
      <c r="A230" s="91">
        <v>2</v>
      </c>
      <c r="B230" s="15" t="s">
        <v>239</v>
      </c>
      <c r="C230" s="146" t="s">
        <v>233</v>
      </c>
      <c r="D230" s="180">
        <v>2</v>
      </c>
      <c r="E230" s="115"/>
      <c r="F230" s="49">
        <f t="shared" ref="F230:F232" si="46">SUM(D230*E230)</f>
        <v>0</v>
      </c>
      <c r="G230" s="21"/>
      <c r="H230" s="21"/>
      <c r="I230" s="49">
        <f t="shared" si="44"/>
        <v>0</v>
      </c>
    </row>
    <row r="231" spans="1:9" s="3" customFormat="1" ht="13.9" customHeight="1" x14ac:dyDescent="0.25">
      <c r="A231" s="91">
        <v>3</v>
      </c>
      <c r="B231" s="15" t="s">
        <v>240</v>
      </c>
      <c r="C231" s="146" t="s">
        <v>12</v>
      </c>
      <c r="D231" s="180">
        <v>1</v>
      </c>
      <c r="E231" s="115"/>
      <c r="F231" s="49">
        <f t="shared" si="46"/>
        <v>0</v>
      </c>
      <c r="G231" s="21"/>
      <c r="H231" s="21"/>
      <c r="I231" s="49">
        <f t="shared" si="44"/>
        <v>0</v>
      </c>
    </row>
    <row r="232" spans="1:9" s="3" customFormat="1" ht="13.9" customHeight="1" x14ac:dyDescent="0.25">
      <c r="A232" s="91">
        <v>4</v>
      </c>
      <c r="B232" s="15" t="s">
        <v>241</v>
      </c>
      <c r="C232" s="146" t="s">
        <v>12</v>
      </c>
      <c r="D232" s="180">
        <v>1</v>
      </c>
      <c r="E232" s="115"/>
      <c r="F232" s="49">
        <f t="shared" si="46"/>
        <v>0</v>
      </c>
      <c r="G232" s="21"/>
      <c r="H232" s="21"/>
      <c r="I232" s="49">
        <f t="shared" si="44"/>
        <v>0</v>
      </c>
    </row>
    <row r="233" spans="1:9" s="3" customFormat="1" ht="13.9" customHeight="1" x14ac:dyDescent="0.25">
      <c r="A233" s="13"/>
      <c r="B233" s="14"/>
      <c r="C233" s="152"/>
      <c r="D233" s="184"/>
      <c r="E233" s="20"/>
      <c r="F233" s="21"/>
      <c r="G233" s="21"/>
      <c r="H233" s="21"/>
      <c r="I233" s="21"/>
    </row>
    <row r="234" spans="1:9" s="3" customFormat="1" ht="13.9" customHeight="1" x14ac:dyDescent="0.25">
      <c r="A234" s="13" t="s">
        <v>242</v>
      </c>
      <c r="B234" s="14" t="s">
        <v>213</v>
      </c>
      <c r="C234" s="158" t="s">
        <v>195</v>
      </c>
      <c r="D234" s="180">
        <v>1</v>
      </c>
      <c r="E234" s="20"/>
      <c r="F234" s="21"/>
      <c r="G234" s="115"/>
      <c r="H234" s="49">
        <f t="shared" ref="H234" si="47">SUM(D234*G234)</f>
        <v>0</v>
      </c>
      <c r="I234" s="49">
        <f t="shared" ref="I234" si="48">SUM(F234,H234)</f>
        <v>0</v>
      </c>
    </row>
    <row r="235" spans="1:9" s="3" customFormat="1" ht="13.9" customHeight="1" x14ac:dyDescent="0.25">
      <c r="A235" s="91"/>
      <c r="B235" s="15"/>
      <c r="C235" s="152"/>
      <c r="D235" s="184"/>
      <c r="E235" s="20"/>
      <c r="F235" s="21"/>
      <c r="G235" s="21"/>
      <c r="H235" s="21"/>
      <c r="I235" s="21"/>
    </row>
    <row r="236" spans="1:9" s="3" customFormat="1" ht="13.9" customHeight="1" x14ac:dyDescent="0.25">
      <c r="A236" s="91"/>
      <c r="B236" s="15" t="s">
        <v>243</v>
      </c>
      <c r="C236" s="152"/>
      <c r="D236" s="184"/>
      <c r="E236" s="20"/>
      <c r="F236" s="21"/>
      <c r="G236" s="21"/>
      <c r="H236" s="21"/>
      <c r="I236" s="21"/>
    </row>
    <row r="237" spans="1:9" s="3" customFormat="1" ht="13.9" customHeight="1" x14ac:dyDescent="0.25">
      <c r="A237" s="91"/>
      <c r="B237" s="15" t="s">
        <v>244</v>
      </c>
      <c r="C237" s="152"/>
      <c r="D237" s="184"/>
      <c r="E237" s="20"/>
      <c r="F237" s="21"/>
      <c r="G237" s="21"/>
      <c r="H237" s="21"/>
      <c r="I237" s="21"/>
    </row>
    <row r="238" spans="1:9" s="3" customFormat="1" ht="13.9" customHeight="1" x14ac:dyDescent="0.25">
      <c r="A238" s="91"/>
      <c r="B238" s="15" t="s">
        <v>245</v>
      </c>
      <c r="C238" s="152"/>
      <c r="D238" s="184"/>
      <c r="E238" s="20"/>
      <c r="F238" s="21"/>
      <c r="G238" s="21"/>
      <c r="H238" s="21"/>
      <c r="I238" s="21"/>
    </row>
    <row r="239" spans="1:9" s="3" customFormat="1" ht="13.9" customHeight="1" x14ac:dyDescent="0.25">
      <c r="A239" s="91"/>
      <c r="B239" s="15" t="s">
        <v>246</v>
      </c>
      <c r="C239" s="152"/>
      <c r="D239" s="184"/>
      <c r="E239" s="20"/>
      <c r="F239" s="21"/>
      <c r="G239" s="21"/>
      <c r="H239" s="21"/>
      <c r="I239" s="21"/>
    </row>
    <row r="240" spans="1:9" s="3" customFormat="1" ht="13.9" customHeight="1" x14ac:dyDescent="0.25">
      <c r="A240" s="92"/>
      <c r="B240" s="64" t="s">
        <v>247</v>
      </c>
      <c r="C240" s="159"/>
      <c r="D240" s="188"/>
      <c r="E240" s="65"/>
      <c r="F240" s="66">
        <f>SUM(F195:F239)</f>
        <v>0</v>
      </c>
      <c r="G240" s="66"/>
      <c r="H240" s="66">
        <f>SUM(H195:H239)</f>
        <v>0</v>
      </c>
      <c r="I240" s="66">
        <f>SUM(I195:I239)</f>
        <v>0</v>
      </c>
    </row>
    <row r="241" spans="1:9" s="3" customFormat="1" ht="13.9" customHeight="1" x14ac:dyDescent="0.25">
      <c r="A241" s="13"/>
      <c r="B241" s="14"/>
      <c r="C241" s="152"/>
      <c r="D241" s="184"/>
      <c r="E241" s="20"/>
      <c r="F241" s="21"/>
      <c r="G241" s="21"/>
      <c r="H241" s="21"/>
      <c r="I241" s="21"/>
    </row>
    <row r="242" spans="1:9" s="3" customFormat="1" ht="13.9" customHeight="1" x14ac:dyDescent="0.25">
      <c r="A242" s="98"/>
      <c r="B242" s="99" t="s">
        <v>248</v>
      </c>
      <c r="C242" s="160"/>
      <c r="D242" s="189"/>
      <c r="E242" s="69"/>
      <c r="F242" s="70"/>
      <c r="G242" s="70"/>
      <c r="H242" s="70"/>
      <c r="I242" s="70"/>
    </row>
    <row r="243" spans="1:9" s="3" customFormat="1" ht="13.9" customHeight="1" x14ac:dyDescent="0.25">
      <c r="A243" s="98"/>
      <c r="B243" s="99" t="s">
        <v>249</v>
      </c>
      <c r="C243" s="160"/>
      <c r="D243" s="189"/>
      <c r="E243" s="69"/>
      <c r="F243" s="70"/>
      <c r="G243" s="70"/>
      <c r="H243" s="70"/>
      <c r="I243" s="70"/>
    </row>
    <row r="244" spans="1:9" s="3" customFormat="1" ht="13.9" customHeight="1" x14ac:dyDescent="0.25">
      <c r="A244" s="122"/>
      <c r="B244" s="123"/>
      <c r="C244" s="161"/>
      <c r="D244" s="190"/>
      <c r="E244" s="124"/>
      <c r="F244" s="125"/>
      <c r="G244" s="125"/>
      <c r="H244" s="125"/>
      <c r="I244" s="125"/>
    </row>
    <row r="245" spans="1:9" s="3" customFormat="1" ht="13.9" customHeight="1" x14ac:dyDescent="0.25">
      <c r="A245" s="131" t="s">
        <v>304</v>
      </c>
      <c r="B245" s="132" t="s">
        <v>305</v>
      </c>
      <c r="C245" s="162"/>
      <c r="D245" s="191"/>
      <c r="E245" s="133"/>
      <c r="F245" s="134"/>
      <c r="G245" s="134"/>
      <c r="H245" s="134"/>
      <c r="I245" s="134"/>
    </row>
    <row r="246" spans="1:9" s="3" customFormat="1" ht="13.9" customHeight="1" x14ac:dyDescent="0.25">
      <c r="A246" s="131"/>
      <c r="B246" s="132"/>
      <c r="C246" s="163"/>
      <c r="D246" s="192"/>
      <c r="E246" s="133"/>
      <c r="F246" s="134"/>
      <c r="G246" s="134"/>
      <c r="H246" s="134"/>
      <c r="I246" s="134"/>
    </row>
    <row r="247" spans="1:9" s="3" customFormat="1" ht="13.9" customHeight="1" x14ac:dyDescent="0.25">
      <c r="A247" s="126">
        <v>1</v>
      </c>
      <c r="B247" s="127" t="s">
        <v>250</v>
      </c>
      <c r="C247" s="164" t="s">
        <v>12</v>
      </c>
      <c r="D247" s="193">
        <v>1</v>
      </c>
      <c r="E247" s="128"/>
      <c r="F247" s="129">
        <f t="shared" ref="F247:F258" si="49">SUM(D247*E247)</f>
        <v>0</v>
      </c>
      <c r="G247" s="130"/>
      <c r="H247" s="129">
        <f t="shared" ref="H247" si="50">SUM(D247*G247)</f>
        <v>0</v>
      </c>
      <c r="I247" s="129">
        <f>SUM(F247,H247)</f>
        <v>0</v>
      </c>
    </row>
    <row r="248" spans="1:9" s="3" customFormat="1" ht="13.9" customHeight="1" x14ac:dyDescent="0.25">
      <c r="A248" s="71"/>
      <c r="B248" s="73" t="s">
        <v>251</v>
      </c>
      <c r="C248" s="165"/>
      <c r="D248" s="194"/>
      <c r="E248" s="111"/>
      <c r="F248" s="108"/>
      <c r="G248" s="110"/>
      <c r="H248" s="111"/>
      <c r="I248" s="108"/>
    </row>
    <row r="249" spans="1:9" s="3" customFormat="1" ht="13.9" customHeight="1" x14ac:dyDescent="0.25">
      <c r="A249" s="103"/>
      <c r="B249" s="73" t="s">
        <v>252</v>
      </c>
      <c r="C249" s="158" t="s">
        <v>12</v>
      </c>
      <c r="D249" s="195">
        <v>1</v>
      </c>
      <c r="E249" s="120"/>
      <c r="F249" s="108">
        <f t="shared" si="49"/>
        <v>0</v>
      </c>
      <c r="G249" s="110"/>
      <c r="H249" s="111"/>
      <c r="I249" s="108">
        <f>SUM(F249,H249)</f>
        <v>0</v>
      </c>
    </row>
    <row r="250" spans="1:9" s="3" customFormat="1" ht="13.9" customHeight="1" x14ac:dyDescent="0.25">
      <c r="A250" s="74"/>
      <c r="B250" s="73" t="s">
        <v>253</v>
      </c>
      <c r="C250" s="158" t="s">
        <v>12</v>
      </c>
      <c r="D250" s="195">
        <v>1</v>
      </c>
      <c r="E250" s="120"/>
      <c r="F250" s="108">
        <f t="shared" si="49"/>
        <v>0</v>
      </c>
      <c r="G250" s="110"/>
      <c r="H250" s="111"/>
      <c r="I250" s="108">
        <f>SUM(F250,H250)</f>
        <v>0</v>
      </c>
    </row>
    <row r="251" spans="1:9" s="3" customFormat="1" ht="13.9" customHeight="1" x14ac:dyDescent="0.25">
      <c r="A251" s="74"/>
      <c r="B251" s="73" t="s">
        <v>254</v>
      </c>
      <c r="C251" s="158" t="s">
        <v>12</v>
      </c>
      <c r="D251" s="195">
        <v>2</v>
      </c>
      <c r="E251" s="120"/>
      <c r="F251" s="108">
        <f t="shared" si="49"/>
        <v>0</v>
      </c>
      <c r="G251" s="110"/>
      <c r="H251" s="111"/>
      <c r="I251" s="108">
        <f>SUM(F251,H251)</f>
        <v>0</v>
      </c>
    </row>
    <row r="252" spans="1:9" s="3" customFormat="1" ht="13.9" customHeight="1" x14ac:dyDescent="0.25">
      <c r="A252" s="71"/>
      <c r="B252" s="73" t="s">
        <v>255</v>
      </c>
      <c r="C252" s="158" t="s">
        <v>195</v>
      </c>
      <c r="D252" s="195">
        <v>1</v>
      </c>
      <c r="E252" s="120"/>
      <c r="F252" s="108">
        <f t="shared" si="49"/>
        <v>0</v>
      </c>
      <c r="G252" s="110"/>
      <c r="H252" s="111"/>
      <c r="I252" s="108">
        <f>SUM(F252,H252)</f>
        <v>0</v>
      </c>
    </row>
    <row r="253" spans="1:9" s="3" customFormat="1" ht="13.9" customHeight="1" x14ac:dyDescent="0.25">
      <c r="A253" s="71"/>
      <c r="B253" s="75"/>
      <c r="C253" s="166"/>
      <c r="D253" s="196"/>
      <c r="E253" s="111"/>
      <c r="F253" s="108"/>
      <c r="G253" s="110"/>
      <c r="H253" s="111"/>
      <c r="I253" s="108"/>
    </row>
    <row r="254" spans="1:9" s="3" customFormat="1" ht="13.9" customHeight="1" x14ac:dyDescent="0.25">
      <c r="A254" s="76">
        <v>2</v>
      </c>
      <c r="B254" s="77" t="s">
        <v>256</v>
      </c>
      <c r="C254" s="167" t="s">
        <v>12</v>
      </c>
      <c r="D254" s="197">
        <v>1</v>
      </c>
      <c r="E254" s="120"/>
      <c r="F254" s="108">
        <f t="shared" si="49"/>
        <v>0</v>
      </c>
      <c r="G254" s="121"/>
      <c r="H254" s="108">
        <f t="shared" ref="H254" si="51">SUM(D254*G254)</f>
        <v>0</v>
      </c>
      <c r="I254" s="108">
        <f>SUM(F254,H254)</f>
        <v>0</v>
      </c>
    </row>
    <row r="255" spans="1:9" s="3" customFormat="1" ht="13.9" customHeight="1" x14ac:dyDescent="0.25">
      <c r="A255" s="78"/>
      <c r="B255" s="79" t="s">
        <v>257</v>
      </c>
      <c r="C255" s="168"/>
      <c r="D255" s="198"/>
      <c r="E255" s="111"/>
      <c r="F255" s="108"/>
      <c r="G255" s="110"/>
      <c r="H255" s="111"/>
      <c r="I255" s="108"/>
    </row>
    <row r="256" spans="1:9" s="3" customFormat="1" ht="13.9" customHeight="1" x14ac:dyDescent="0.25">
      <c r="A256" s="78"/>
      <c r="B256" s="79" t="s">
        <v>258</v>
      </c>
      <c r="C256" s="168"/>
      <c r="D256" s="198"/>
      <c r="E256" s="111"/>
      <c r="F256" s="108"/>
      <c r="G256" s="110"/>
      <c r="H256" s="111"/>
      <c r="I256" s="108"/>
    </row>
    <row r="257" spans="1:9" s="3" customFormat="1" ht="13.9" customHeight="1" x14ac:dyDescent="0.25">
      <c r="A257" s="71"/>
      <c r="B257" s="75"/>
      <c r="C257" s="166"/>
      <c r="D257" s="196"/>
      <c r="E257" s="111"/>
      <c r="F257" s="108"/>
      <c r="G257" s="110"/>
      <c r="H257" s="111"/>
      <c r="I257" s="108"/>
    </row>
    <row r="258" spans="1:9" s="3" customFormat="1" ht="13.9" customHeight="1" x14ac:dyDescent="0.25">
      <c r="A258" s="76">
        <v>3</v>
      </c>
      <c r="B258" s="77" t="s">
        <v>259</v>
      </c>
      <c r="C258" s="167" t="s">
        <v>12</v>
      </c>
      <c r="D258" s="197">
        <v>3</v>
      </c>
      <c r="E258" s="120"/>
      <c r="F258" s="108">
        <f t="shared" si="49"/>
        <v>0</v>
      </c>
      <c r="G258" s="121"/>
      <c r="H258" s="108">
        <f t="shared" ref="H258" si="52">SUM(D258*G258)</f>
        <v>0</v>
      </c>
      <c r="I258" s="108">
        <f>SUM(F258,H258)</f>
        <v>0</v>
      </c>
    </row>
    <row r="259" spans="1:9" s="3" customFormat="1" ht="13.9" customHeight="1" x14ac:dyDescent="0.25">
      <c r="A259" s="78"/>
      <c r="B259" s="79" t="s">
        <v>260</v>
      </c>
      <c r="C259" s="168"/>
      <c r="D259" s="198"/>
      <c r="E259" s="111"/>
      <c r="F259" s="111"/>
      <c r="G259" s="111"/>
      <c r="H259" s="111"/>
      <c r="I259" s="111"/>
    </row>
    <row r="260" spans="1:9" s="3" customFormat="1" ht="13.9" customHeight="1" x14ac:dyDescent="0.25">
      <c r="A260" s="78"/>
      <c r="B260" s="79" t="s">
        <v>258</v>
      </c>
      <c r="C260" s="168"/>
      <c r="D260" s="198"/>
      <c r="E260" s="111"/>
      <c r="F260" s="111"/>
      <c r="G260" s="111"/>
      <c r="H260" s="111"/>
      <c r="I260" s="111"/>
    </row>
    <row r="261" spans="1:9" s="3" customFormat="1" ht="13.9" customHeight="1" x14ac:dyDescent="0.25">
      <c r="A261" s="71"/>
      <c r="B261" s="75"/>
      <c r="C261" s="166"/>
      <c r="D261" s="196"/>
      <c r="E261" s="111"/>
      <c r="F261" s="111"/>
      <c r="G261" s="111"/>
      <c r="H261" s="111"/>
      <c r="I261" s="111"/>
    </row>
    <row r="262" spans="1:9" s="3" customFormat="1" ht="13.9" customHeight="1" x14ac:dyDescent="0.25">
      <c r="A262" s="71">
        <v>4</v>
      </c>
      <c r="B262" s="72" t="s">
        <v>261</v>
      </c>
      <c r="C262" s="158" t="s">
        <v>195</v>
      </c>
      <c r="D262" s="195">
        <v>1</v>
      </c>
      <c r="E262" s="111"/>
      <c r="F262" s="111"/>
      <c r="G262" s="120"/>
      <c r="H262" s="108">
        <f t="shared" ref="H262" si="53">SUM(D262*G262)</f>
        <v>0</v>
      </c>
      <c r="I262" s="108">
        <f>SUM(F262,H262)</f>
        <v>0</v>
      </c>
    </row>
    <row r="263" spans="1:9" s="3" customFormat="1" ht="13.9" customHeight="1" x14ac:dyDescent="0.25">
      <c r="A263" s="71"/>
      <c r="B263" s="75"/>
      <c r="C263" s="166"/>
      <c r="D263" s="196"/>
      <c r="E263" s="109"/>
      <c r="F263" s="109"/>
      <c r="G263" s="109"/>
      <c r="H263" s="109"/>
      <c r="I263" s="108"/>
    </row>
    <row r="264" spans="1:9" s="3" customFormat="1" ht="13.9" customHeight="1" x14ac:dyDescent="0.25">
      <c r="A264" s="74">
        <v>1</v>
      </c>
      <c r="B264" s="73" t="s">
        <v>262</v>
      </c>
      <c r="C264" s="158" t="s">
        <v>233</v>
      </c>
      <c r="D264" s="195">
        <v>6</v>
      </c>
      <c r="E264" s="121"/>
      <c r="F264" s="108">
        <f t="shared" ref="F264:F290" si="54">SUM(D264*E264)</f>
        <v>0</v>
      </c>
      <c r="G264" s="109"/>
      <c r="H264" s="109"/>
      <c r="I264" s="108">
        <f t="shared" ref="I264:I287" si="55">SUM(F264,H264)</f>
        <v>0</v>
      </c>
    </row>
    <row r="265" spans="1:9" s="3" customFormat="1" ht="13.9" customHeight="1" x14ac:dyDescent="0.25">
      <c r="A265" s="74">
        <v>2</v>
      </c>
      <c r="B265" s="73" t="s">
        <v>263</v>
      </c>
      <c r="C265" s="158" t="s">
        <v>233</v>
      </c>
      <c r="D265" s="195">
        <v>7</v>
      </c>
      <c r="E265" s="121"/>
      <c r="F265" s="108">
        <f t="shared" si="54"/>
        <v>0</v>
      </c>
      <c r="G265" s="109"/>
      <c r="H265" s="109"/>
      <c r="I265" s="108">
        <f t="shared" si="55"/>
        <v>0</v>
      </c>
    </row>
    <row r="266" spans="1:9" s="3" customFormat="1" ht="13.9" customHeight="1" x14ac:dyDescent="0.25">
      <c r="A266" s="74">
        <v>3</v>
      </c>
      <c r="B266" s="73" t="s">
        <v>264</v>
      </c>
      <c r="C266" s="158" t="s">
        <v>233</v>
      </c>
      <c r="D266" s="195">
        <v>5</v>
      </c>
      <c r="E266" s="121"/>
      <c r="F266" s="108">
        <f t="shared" si="54"/>
        <v>0</v>
      </c>
      <c r="G266" s="109"/>
      <c r="H266" s="109"/>
      <c r="I266" s="108">
        <f t="shared" si="55"/>
        <v>0</v>
      </c>
    </row>
    <row r="267" spans="1:9" s="3" customFormat="1" ht="13.9" customHeight="1" x14ac:dyDescent="0.25">
      <c r="A267" s="80">
        <v>4</v>
      </c>
      <c r="B267" s="73" t="s">
        <v>265</v>
      </c>
      <c r="C267" s="158" t="s">
        <v>233</v>
      </c>
      <c r="D267" s="195">
        <v>3</v>
      </c>
      <c r="E267" s="121"/>
      <c r="F267" s="108">
        <f t="shared" si="54"/>
        <v>0</v>
      </c>
      <c r="G267" s="109"/>
      <c r="H267" s="109"/>
      <c r="I267" s="108">
        <f t="shared" si="55"/>
        <v>0</v>
      </c>
    </row>
    <row r="268" spans="1:9" s="3" customFormat="1" ht="13.9" customHeight="1" x14ac:dyDescent="0.25">
      <c r="A268" s="74">
        <v>5</v>
      </c>
      <c r="B268" s="73" t="s">
        <v>266</v>
      </c>
      <c r="C268" s="158" t="s">
        <v>233</v>
      </c>
      <c r="D268" s="195">
        <v>1</v>
      </c>
      <c r="E268" s="121"/>
      <c r="F268" s="108">
        <f t="shared" si="54"/>
        <v>0</v>
      </c>
      <c r="G268" s="109"/>
      <c r="H268" s="109"/>
      <c r="I268" s="108">
        <f t="shared" si="55"/>
        <v>0</v>
      </c>
    </row>
    <row r="269" spans="1:9" s="3" customFormat="1" ht="13.9" customHeight="1" x14ac:dyDescent="0.25">
      <c r="A269" s="74">
        <v>6</v>
      </c>
      <c r="B269" s="73" t="s">
        <v>267</v>
      </c>
      <c r="C269" s="158" t="s">
        <v>233</v>
      </c>
      <c r="D269" s="195">
        <v>3</v>
      </c>
      <c r="E269" s="121"/>
      <c r="F269" s="108">
        <f t="shared" si="54"/>
        <v>0</v>
      </c>
      <c r="G269" s="109"/>
      <c r="H269" s="109"/>
      <c r="I269" s="108">
        <f t="shared" si="55"/>
        <v>0</v>
      </c>
    </row>
    <row r="270" spans="1:9" s="3" customFormat="1" ht="13.9" customHeight="1" x14ac:dyDescent="0.25">
      <c r="A270" s="74"/>
      <c r="B270" s="73" t="s">
        <v>268</v>
      </c>
      <c r="C270" s="158" t="s">
        <v>12</v>
      </c>
      <c r="D270" s="195">
        <v>2</v>
      </c>
      <c r="E270" s="121"/>
      <c r="F270" s="108">
        <f t="shared" si="54"/>
        <v>0</v>
      </c>
      <c r="G270" s="109"/>
      <c r="H270" s="109"/>
      <c r="I270" s="108">
        <f t="shared" si="55"/>
        <v>0</v>
      </c>
    </row>
    <row r="271" spans="1:9" s="3" customFormat="1" ht="13.9" customHeight="1" x14ac:dyDescent="0.25">
      <c r="A271" s="74">
        <v>7</v>
      </c>
      <c r="B271" s="73" t="s">
        <v>269</v>
      </c>
      <c r="C271" s="158" t="s">
        <v>233</v>
      </c>
      <c r="D271" s="195">
        <v>3</v>
      </c>
      <c r="E271" s="121"/>
      <c r="F271" s="108">
        <f t="shared" si="54"/>
        <v>0</v>
      </c>
      <c r="G271" s="109"/>
      <c r="H271" s="109"/>
      <c r="I271" s="108">
        <f t="shared" si="55"/>
        <v>0</v>
      </c>
    </row>
    <row r="272" spans="1:9" s="3" customFormat="1" ht="13.9" customHeight="1" x14ac:dyDescent="0.25">
      <c r="A272" s="74"/>
      <c r="B272" s="73" t="s">
        <v>270</v>
      </c>
      <c r="C272" s="158" t="s">
        <v>12</v>
      </c>
      <c r="D272" s="195">
        <v>4</v>
      </c>
      <c r="E272" s="121"/>
      <c r="F272" s="108">
        <f t="shared" si="54"/>
        <v>0</v>
      </c>
      <c r="G272" s="109"/>
      <c r="H272" s="109"/>
      <c r="I272" s="108">
        <f t="shared" si="55"/>
        <v>0</v>
      </c>
    </row>
    <row r="273" spans="1:9" s="3" customFormat="1" ht="13.9" customHeight="1" x14ac:dyDescent="0.25">
      <c r="A273" s="74">
        <v>8</v>
      </c>
      <c r="B273" s="73" t="s">
        <v>271</v>
      </c>
      <c r="C273" s="158" t="s">
        <v>233</v>
      </c>
      <c r="D273" s="195">
        <v>2</v>
      </c>
      <c r="E273" s="121"/>
      <c r="F273" s="108">
        <f t="shared" si="54"/>
        <v>0</v>
      </c>
      <c r="G273" s="109"/>
      <c r="H273" s="109"/>
      <c r="I273" s="108">
        <f t="shared" si="55"/>
        <v>0</v>
      </c>
    </row>
    <row r="274" spans="1:9" s="3" customFormat="1" ht="13.9" customHeight="1" x14ac:dyDescent="0.25">
      <c r="A274" s="74"/>
      <c r="B274" s="73" t="s">
        <v>272</v>
      </c>
      <c r="C274" s="158" t="s">
        <v>12</v>
      </c>
      <c r="D274" s="195">
        <v>2</v>
      </c>
      <c r="E274" s="121"/>
      <c r="F274" s="108">
        <f t="shared" si="54"/>
        <v>0</v>
      </c>
      <c r="G274" s="109"/>
      <c r="H274" s="109"/>
      <c r="I274" s="108">
        <f t="shared" si="55"/>
        <v>0</v>
      </c>
    </row>
    <row r="275" spans="1:9" s="3" customFormat="1" ht="13.9" customHeight="1" x14ac:dyDescent="0.25">
      <c r="A275" s="74">
        <v>9</v>
      </c>
      <c r="B275" s="73" t="s">
        <v>240</v>
      </c>
      <c r="C275" s="158" t="s">
        <v>12</v>
      </c>
      <c r="D275" s="195">
        <v>1</v>
      </c>
      <c r="E275" s="121"/>
      <c r="F275" s="108">
        <f t="shared" si="54"/>
        <v>0</v>
      </c>
      <c r="G275" s="109"/>
      <c r="H275" s="109"/>
      <c r="I275" s="108">
        <f t="shared" si="55"/>
        <v>0</v>
      </c>
    </row>
    <row r="276" spans="1:9" s="3" customFormat="1" ht="13.9" customHeight="1" x14ac:dyDescent="0.25">
      <c r="A276" s="80">
        <v>10</v>
      </c>
      <c r="B276" s="73" t="s">
        <v>283</v>
      </c>
      <c r="C276" s="158" t="s">
        <v>12</v>
      </c>
      <c r="D276" s="195">
        <v>1</v>
      </c>
      <c r="E276" s="121"/>
      <c r="F276" s="108">
        <f t="shared" si="54"/>
        <v>0</v>
      </c>
      <c r="G276" s="109"/>
      <c r="H276" s="109"/>
      <c r="I276" s="108">
        <f t="shared" si="55"/>
        <v>0</v>
      </c>
    </row>
    <row r="277" spans="1:9" s="3" customFormat="1" ht="13.9" customHeight="1" x14ac:dyDescent="0.25">
      <c r="A277" s="74">
        <v>11</v>
      </c>
      <c r="B277" s="73" t="s">
        <v>284</v>
      </c>
      <c r="C277" s="158" t="s">
        <v>12</v>
      </c>
      <c r="D277" s="195">
        <v>2</v>
      </c>
      <c r="E277" s="121"/>
      <c r="F277" s="108">
        <f t="shared" si="54"/>
        <v>0</v>
      </c>
      <c r="G277" s="109"/>
      <c r="H277" s="109"/>
      <c r="I277" s="108">
        <f t="shared" si="55"/>
        <v>0</v>
      </c>
    </row>
    <row r="278" spans="1:9" s="3" customFormat="1" ht="13.9" customHeight="1" x14ac:dyDescent="0.25">
      <c r="A278" s="74">
        <v>12</v>
      </c>
      <c r="B278" s="73" t="s">
        <v>285</v>
      </c>
      <c r="C278" s="158" t="s">
        <v>12</v>
      </c>
      <c r="D278" s="195">
        <v>2</v>
      </c>
      <c r="E278" s="121"/>
      <c r="F278" s="108">
        <f t="shared" si="54"/>
        <v>0</v>
      </c>
      <c r="G278" s="109"/>
      <c r="H278" s="109"/>
      <c r="I278" s="108">
        <f t="shared" si="55"/>
        <v>0</v>
      </c>
    </row>
    <row r="279" spans="1:9" s="3" customFormat="1" ht="13.9" customHeight="1" x14ac:dyDescent="0.25">
      <c r="A279" s="74">
        <v>13</v>
      </c>
      <c r="B279" s="73" t="s">
        <v>286</v>
      </c>
      <c r="C279" s="158" t="s">
        <v>12</v>
      </c>
      <c r="D279" s="195">
        <v>3</v>
      </c>
      <c r="E279" s="121"/>
      <c r="F279" s="108">
        <f t="shared" si="54"/>
        <v>0</v>
      </c>
      <c r="G279" s="109"/>
      <c r="H279" s="109"/>
      <c r="I279" s="108">
        <f t="shared" si="55"/>
        <v>0</v>
      </c>
    </row>
    <row r="280" spans="1:9" s="3" customFormat="1" ht="13.9" customHeight="1" x14ac:dyDescent="0.25">
      <c r="A280" s="80">
        <v>14</v>
      </c>
      <c r="B280" s="73" t="s">
        <v>287</v>
      </c>
      <c r="C280" s="158" t="s">
        <v>12</v>
      </c>
      <c r="D280" s="195">
        <v>1</v>
      </c>
      <c r="E280" s="121"/>
      <c r="F280" s="108">
        <f t="shared" si="54"/>
        <v>0</v>
      </c>
      <c r="G280" s="109"/>
      <c r="H280" s="109"/>
      <c r="I280" s="108">
        <f t="shared" si="55"/>
        <v>0</v>
      </c>
    </row>
    <row r="281" spans="1:9" s="3" customFormat="1" ht="13.9" customHeight="1" x14ac:dyDescent="0.25">
      <c r="A281" s="74">
        <v>16</v>
      </c>
      <c r="B281" s="73" t="s">
        <v>273</v>
      </c>
      <c r="C281" s="158" t="s">
        <v>12</v>
      </c>
      <c r="D281" s="195">
        <v>1</v>
      </c>
      <c r="E281" s="121"/>
      <c r="F281" s="108">
        <f t="shared" si="54"/>
        <v>0</v>
      </c>
      <c r="G281" s="109"/>
      <c r="H281" s="109"/>
      <c r="I281" s="108">
        <f t="shared" si="55"/>
        <v>0</v>
      </c>
    </row>
    <row r="282" spans="1:9" s="3" customFormat="1" ht="13.9" customHeight="1" x14ac:dyDescent="0.25">
      <c r="A282" s="80">
        <v>17</v>
      </c>
      <c r="B282" s="73" t="s">
        <v>274</v>
      </c>
      <c r="C282" s="158" t="s">
        <v>12</v>
      </c>
      <c r="D282" s="195">
        <v>1</v>
      </c>
      <c r="E282" s="121"/>
      <c r="F282" s="108">
        <f t="shared" si="54"/>
        <v>0</v>
      </c>
      <c r="G282" s="109"/>
      <c r="H282" s="109"/>
      <c r="I282" s="108">
        <f t="shared" si="55"/>
        <v>0</v>
      </c>
    </row>
    <row r="283" spans="1:9" s="3" customFormat="1" ht="13.9" customHeight="1" x14ac:dyDescent="0.25">
      <c r="A283" s="74">
        <v>18</v>
      </c>
      <c r="B283" s="73" t="s">
        <v>275</v>
      </c>
      <c r="C283" s="158" t="s">
        <v>12</v>
      </c>
      <c r="D283" s="195">
        <v>1</v>
      </c>
      <c r="E283" s="121"/>
      <c r="F283" s="108">
        <f t="shared" si="54"/>
        <v>0</v>
      </c>
      <c r="G283" s="109"/>
      <c r="H283" s="109"/>
      <c r="I283" s="108">
        <f t="shared" si="55"/>
        <v>0</v>
      </c>
    </row>
    <row r="284" spans="1:9" s="3" customFormat="1" ht="13.9" customHeight="1" x14ac:dyDescent="0.25">
      <c r="A284" s="74">
        <v>19</v>
      </c>
      <c r="B284" s="73" t="s">
        <v>276</v>
      </c>
      <c r="C284" s="158" t="s">
        <v>12</v>
      </c>
      <c r="D284" s="195">
        <v>1</v>
      </c>
      <c r="E284" s="121"/>
      <c r="F284" s="108">
        <f t="shared" si="54"/>
        <v>0</v>
      </c>
      <c r="G284" s="109"/>
      <c r="H284" s="109"/>
      <c r="I284" s="108">
        <f t="shared" si="55"/>
        <v>0</v>
      </c>
    </row>
    <row r="285" spans="1:9" s="3" customFormat="1" ht="13.9" customHeight="1" x14ac:dyDescent="0.25">
      <c r="A285" s="80">
        <v>21</v>
      </c>
      <c r="B285" s="79" t="s">
        <v>277</v>
      </c>
      <c r="C285" s="167" t="s">
        <v>12</v>
      </c>
      <c r="D285" s="197">
        <v>1</v>
      </c>
      <c r="E285" s="121"/>
      <c r="F285" s="108">
        <f t="shared" si="54"/>
        <v>0</v>
      </c>
      <c r="G285" s="109"/>
      <c r="H285" s="109"/>
      <c r="I285" s="108">
        <f t="shared" si="55"/>
        <v>0</v>
      </c>
    </row>
    <row r="286" spans="1:9" s="3" customFormat="1" ht="13.9" customHeight="1" x14ac:dyDescent="0.25">
      <c r="A286" s="74">
        <v>22</v>
      </c>
      <c r="B286" s="79" t="s">
        <v>278</v>
      </c>
      <c r="C286" s="167" t="s">
        <v>12</v>
      </c>
      <c r="D286" s="197">
        <v>3</v>
      </c>
      <c r="E286" s="121"/>
      <c r="F286" s="108">
        <f t="shared" si="54"/>
        <v>0</v>
      </c>
      <c r="G286" s="109"/>
      <c r="H286" s="109"/>
      <c r="I286" s="108">
        <f t="shared" si="55"/>
        <v>0</v>
      </c>
    </row>
    <row r="287" spans="1:9" s="3" customFormat="1" ht="13.9" customHeight="1" x14ac:dyDescent="0.25">
      <c r="A287" s="74">
        <v>23</v>
      </c>
      <c r="B287" s="79" t="s">
        <v>279</v>
      </c>
      <c r="C287" s="167" t="s">
        <v>12</v>
      </c>
      <c r="D287" s="197">
        <v>1</v>
      </c>
      <c r="E287" s="121"/>
      <c r="F287" s="108">
        <f t="shared" si="54"/>
        <v>0</v>
      </c>
      <c r="G287" s="109"/>
      <c r="H287" s="109"/>
      <c r="I287" s="108">
        <f t="shared" si="55"/>
        <v>0</v>
      </c>
    </row>
    <row r="288" spans="1:9" s="3" customFormat="1" ht="13.9" customHeight="1" x14ac:dyDescent="0.25">
      <c r="A288" s="74"/>
      <c r="B288" s="79" t="s">
        <v>280</v>
      </c>
      <c r="C288" s="167"/>
      <c r="D288" s="197"/>
      <c r="E288" s="110"/>
      <c r="F288" s="108"/>
      <c r="G288" s="109"/>
      <c r="H288" s="109"/>
      <c r="I288" s="108"/>
    </row>
    <row r="289" spans="1:9" s="3" customFormat="1" ht="13.9" customHeight="1" x14ac:dyDescent="0.25">
      <c r="A289" s="74">
        <v>25</v>
      </c>
      <c r="B289" s="73" t="s">
        <v>281</v>
      </c>
      <c r="C289" s="158" t="s">
        <v>12</v>
      </c>
      <c r="D289" s="195">
        <v>1</v>
      </c>
      <c r="E289" s="121"/>
      <c r="F289" s="108">
        <f t="shared" si="54"/>
        <v>0</v>
      </c>
      <c r="G289" s="109"/>
      <c r="H289" s="109"/>
      <c r="I289" s="108">
        <f>SUM(F289,H289)</f>
        <v>0</v>
      </c>
    </row>
    <row r="290" spans="1:9" s="3" customFormat="1" ht="13.9" customHeight="1" x14ac:dyDescent="0.25">
      <c r="A290" s="74">
        <v>26</v>
      </c>
      <c r="B290" s="73" t="s">
        <v>282</v>
      </c>
      <c r="C290" s="158" t="s">
        <v>12</v>
      </c>
      <c r="D290" s="195">
        <v>1</v>
      </c>
      <c r="E290" s="121"/>
      <c r="F290" s="108">
        <f t="shared" si="54"/>
        <v>0</v>
      </c>
      <c r="G290" s="109"/>
      <c r="H290" s="109"/>
      <c r="I290" s="108">
        <f>SUM(F290,H290)</f>
        <v>0</v>
      </c>
    </row>
    <row r="291" spans="1:9" s="3" customFormat="1" ht="13.9" customHeight="1" x14ac:dyDescent="0.25">
      <c r="A291" s="13"/>
      <c r="B291" s="14"/>
      <c r="C291" s="152"/>
      <c r="D291" s="199"/>
      <c r="E291" s="110"/>
      <c r="F291" s="109"/>
      <c r="G291" s="109"/>
      <c r="H291" s="109"/>
      <c r="I291" s="109"/>
    </row>
    <row r="292" spans="1:9" s="3" customFormat="1" ht="13.9" customHeight="1" x14ac:dyDescent="0.25">
      <c r="A292" s="71" t="s">
        <v>288</v>
      </c>
      <c r="B292" s="72" t="s">
        <v>289</v>
      </c>
      <c r="C292" s="169"/>
      <c r="D292" s="200"/>
      <c r="E292" s="110"/>
      <c r="F292" s="109"/>
      <c r="G292" s="109"/>
      <c r="H292" s="109"/>
      <c r="I292" s="109"/>
    </row>
    <row r="293" spans="1:9" s="3" customFormat="1" ht="13.9" customHeight="1" x14ac:dyDescent="0.25">
      <c r="A293" s="71"/>
      <c r="B293" s="72"/>
      <c r="C293" s="169"/>
      <c r="D293" s="200"/>
      <c r="E293" s="110"/>
      <c r="F293" s="109"/>
      <c r="G293" s="109"/>
      <c r="H293" s="109"/>
      <c r="I293" s="109"/>
    </row>
    <row r="294" spans="1:9" s="3" customFormat="1" ht="13.9" customHeight="1" x14ac:dyDescent="0.25">
      <c r="A294" s="80">
        <v>1</v>
      </c>
      <c r="B294" s="73" t="s">
        <v>290</v>
      </c>
      <c r="C294" s="158" t="s">
        <v>12</v>
      </c>
      <c r="D294" s="195">
        <v>1</v>
      </c>
      <c r="E294" s="121"/>
      <c r="F294" s="108">
        <f t="shared" ref="F294" si="56">SUM(D294*E294)</f>
        <v>0</v>
      </c>
      <c r="G294" s="120"/>
      <c r="H294" s="108">
        <f t="shared" ref="H294" si="57">SUM(D294*G294)</f>
        <v>0</v>
      </c>
      <c r="I294" s="108">
        <f t="shared" ref="I294" si="58">SUM(F294,H294)</f>
        <v>0</v>
      </c>
    </row>
    <row r="295" spans="1:9" s="3" customFormat="1" ht="13.9" customHeight="1" x14ac:dyDescent="0.25">
      <c r="A295" s="80"/>
      <c r="B295" s="73" t="s">
        <v>291</v>
      </c>
      <c r="C295" s="158"/>
      <c r="D295" s="195"/>
      <c r="E295" s="109"/>
      <c r="F295" s="109"/>
      <c r="G295" s="109"/>
      <c r="H295" s="109"/>
      <c r="I295" s="109"/>
    </row>
    <row r="296" spans="1:9" s="3" customFormat="1" ht="13.9" customHeight="1" x14ac:dyDescent="0.25">
      <c r="A296" s="107"/>
      <c r="B296" s="73" t="s">
        <v>292</v>
      </c>
      <c r="C296" s="158"/>
      <c r="D296" s="195"/>
      <c r="E296" s="109"/>
      <c r="F296" s="109"/>
      <c r="G296" s="109"/>
      <c r="H296" s="109"/>
      <c r="I296" s="109"/>
    </row>
    <row r="297" spans="1:9" s="3" customFormat="1" ht="13.9" customHeight="1" x14ac:dyDescent="0.25">
      <c r="A297" s="107"/>
      <c r="B297" s="73" t="s">
        <v>293</v>
      </c>
      <c r="C297" s="158"/>
      <c r="D297" s="195"/>
      <c r="E297" s="109"/>
      <c r="F297" s="109"/>
      <c r="G297" s="109"/>
      <c r="H297" s="109"/>
      <c r="I297" s="109"/>
    </row>
    <row r="298" spans="1:9" s="3" customFormat="1" ht="13.9" customHeight="1" x14ac:dyDescent="0.25">
      <c r="A298" s="107"/>
      <c r="B298" s="73" t="s">
        <v>294</v>
      </c>
      <c r="C298" s="158"/>
      <c r="D298" s="195"/>
      <c r="E298" s="109"/>
      <c r="F298" s="109"/>
      <c r="G298" s="109"/>
      <c r="H298" s="109"/>
      <c r="I298" s="109"/>
    </row>
    <row r="299" spans="1:9" s="3" customFormat="1" ht="13.9" customHeight="1" x14ac:dyDescent="0.25">
      <c r="A299" s="107"/>
      <c r="B299" s="73" t="s">
        <v>295</v>
      </c>
      <c r="C299" s="158" t="s">
        <v>12</v>
      </c>
      <c r="D299" s="195">
        <v>2</v>
      </c>
      <c r="E299" s="109"/>
      <c r="F299" s="109"/>
      <c r="G299" s="109"/>
      <c r="H299" s="109"/>
      <c r="I299" s="109"/>
    </row>
    <row r="300" spans="1:9" s="3" customFormat="1" ht="13.9" customHeight="1" x14ac:dyDescent="0.25">
      <c r="A300" s="107"/>
      <c r="B300" s="73" t="s">
        <v>296</v>
      </c>
      <c r="C300" s="158"/>
      <c r="D300" s="195"/>
      <c r="E300" s="109"/>
      <c r="F300" s="109"/>
      <c r="G300" s="109"/>
      <c r="H300" s="109"/>
      <c r="I300" s="109"/>
    </row>
    <row r="301" spans="1:9" s="3" customFormat="1" ht="13.9" customHeight="1" x14ac:dyDescent="0.25">
      <c r="A301" s="107"/>
      <c r="B301" s="106"/>
      <c r="C301" s="169"/>
      <c r="D301" s="200"/>
      <c r="E301" s="109"/>
      <c r="F301" s="109"/>
      <c r="G301" s="109"/>
      <c r="H301" s="109"/>
      <c r="I301" s="109"/>
    </row>
    <row r="302" spans="1:9" s="3" customFormat="1" ht="13.9" customHeight="1" x14ac:dyDescent="0.25">
      <c r="A302" s="80">
        <v>2</v>
      </c>
      <c r="B302" s="73" t="s">
        <v>297</v>
      </c>
      <c r="C302" s="158" t="s">
        <v>12</v>
      </c>
      <c r="D302" s="195">
        <v>1</v>
      </c>
      <c r="E302" s="121"/>
      <c r="F302" s="108">
        <f t="shared" ref="F302" si="59">SUM(D302*E302)</f>
        <v>0</v>
      </c>
      <c r="G302" s="120"/>
      <c r="H302" s="108">
        <f t="shared" ref="H302" si="60">SUM(D302*G302)</f>
        <v>0</v>
      </c>
      <c r="I302" s="108">
        <f t="shared" ref="I302" si="61">SUM(F302,H302)</f>
        <v>0</v>
      </c>
    </row>
    <row r="303" spans="1:9" s="3" customFormat="1" ht="13.9" customHeight="1" x14ac:dyDescent="0.25">
      <c r="A303" s="107"/>
      <c r="B303" s="73" t="s">
        <v>292</v>
      </c>
      <c r="C303" s="158"/>
      <c r="D303" s="195"/>
      <c r="E303" s="109"/>
      <c r="F303" s="109"/>
      <c r="G303" s="109"/>
      <c r="H303" s="109"/>
      <c r="I303" s="109"/>
    </row>
    <row r="304" spans="1:9" s="3" customFormat="1" ht="13.9" customHeight="1" x14ac:dyDescent="0.25">
      <c r="A304" s="107"/>
      <c r="B304" s="73" t="s">
        <v>293</v>
      </c>
      <c r="C304" s="158"/>
      <c r="D304" s="195"/>
      <c r="E304" s="109"/>
      <c r="F304" s="109"/>
      <c r="G304" s="109"/>
      <c r="H304" s="109"/>
      <c r="I304" s="109"/>
    </row>
    <row r="305" spans="1:9" s="3" customFormat="1" ht="13.9" customHeight="1" x14ac:dyDescent="0.25">
      <c r="A305" s="107"/>
      <c r="B305" s="73" t="s">
        <v>298</v>
      </c>
      <c r="C305" s="158" t="s">
        <v>12</v>
      </c>
      <c r="D305" s="195">
        <v>1</v>
      </c>
      <c r="E305" s="109"/>
      <c r="F305" s="109"/>
      <c r="G305" s="109"/>
      <c r="H305" s="109"/>
      <c r="I305" s="109"/>
    </row>
    <row r="306" spans="1:9" s="3" customFormat="1" ht="13.9" customHeight="1" x14ac:dyDescent="0.25">
      <c r="A306" s="107"/>
      <c r="B306" s="106"/>
      <c r="C306" s="169"/>
      <c r="D306" s="200"/>
      <c r="E306" s="109"/>
      <c r="F306" s="109"/>
      <c r="G306" s="109"/>
      <c r="H306" s="109"/>
      <c r="I306" s="109"/>
    </row>
    <row r="307" spans="1:9" s="3" customFormat="1" ht="13.9" customHeight="1" x14ac:dyDescent="0.25">
      <c r="A307" s="74">
        <v>3</v>
      </c>
      <c r="B307" s="73" t="s">
        <v>299</v>
      </c>
      <c r="C307" s="158" t="s">
        <v>233</v>
      </c>
      <c r="D307" s="195">
        <v>20</v>
      </c>
      <c r="E307" s="121"/>
      <c r="F307" s="108">
        <f t="shared" ref="F307" si="62">SUM(D307*E307)</f>
        <v>0</v>
      </c>
      <c r="G307" s="121"/>
      <c r="H307" s="108">
        <f t="shared" ref="H307" si="63">SUM(D307*G307)</f>
        <v>0</v>
      </c>
      <c r="I307" s="108">
        <f t="shared" ref="I307" si="64">SUM(F307,H307)</f>
        <v>0</v>
      </c>
    </row>
    <row r="308" spans="1:9" s="3" customFormat="1" ht="13.9" customHeight="1" x14ac:dyDescent="0.25">
      <c r="A308" s="74"/>
      <c r="B308" s="79" t="s">
        <v>300</v>
      </c>
      <c r="C308" s="158"/>
      <c r="D308" s="195"/>
      <c r="E308" s="110"/>
      <c r="F308" s="109"/>
      <c r="G308" s="110"/>
      <c r="H308" s="109"/>
      <c r="I308" s="109"/>
    </row>
    <row r="309" spans="1:9" s="3" customFormat="1" ht="13.9" customHeight="1" x14ac:dyDescent="0.25">
      <c r="A309" s="80"/>
      <c r="B309" s="73" t="s">
        <v>301</v>
      </c>
      <c r="C309" s="158" t="s">
        <v>119</v>
      </c>
      <c r="D309" s="195">
        <v>20</v>
      </c>
      <c r="E309" s="121"/>
      <c r="F309" s="108">
        <f t="shared" ref="F309" si="65">SUM(D309*E309)</f>
        <v>0</v>
      </c>
      <c r="G309" s="121"/>
      <c r="H309" s="108">
        <f t="shared" ref="H309" si="66">SUM(D309*G309)</f>
        <v>0</v>
      </c>
      <c r="I309" s="108">
        <f t="shared" ref="I309" si="67">SUM(F309,H309)</f>
        <v>0</v>
      </c>
    </row>
    <row r="310" spans="1:9" s="3" customFormat="1" ht="13.9" customHeight="1" x14ac:dyDescent="0.25">
      <c r="A310" s="80"/>
      <c r="B310" s="73" t="s">
        <v>302</v>
      </c>
      <c r="C310" s="158"/>
      <c r="D310" s="195"/>
      <c r="E310" s="102"/>
      <c r="F310" s="21"/>
      <c r="G310" s="21"/>
      <c r="H310" s="21"/>
      <c r="I310" s="21"/>
    </row>
    <row r="311" spans="1:9" s="3" customFormat="1" ht="13.9" customHeight="1" x14ac:dyDescent="0.25">
      <c r="A311" s="80"/>
      <c r="B311" s="73" t="s">
        <v>303</v>
      </c>
      <c r="C311" s="167"/>
      <c r="D311" s="197"/>
      <c r="E311" s="102"/>
      <c r="F311" s="21"/>
      <c r="G311" s="21"/>
      <c r="H311" s="21"/>
      <c r="I311" s="21"/>
    </row>
    <row r="312" spans="1:9" s="3" customFormat="1" ht="13.9" customHeight="1" x14ac:dyDescent="0.25">
      <c r="A312" s="13"/>
      <c r="B312" s="14"/>
      <c r="C312" s="152"/>
      <c r="D312" s="184"/>
      <c r="E312" s="20"/>
      <c r="F312" s="21"/>
      <c r="G312" s="21"/>
      <c r="H312" s="21"/>
      <c r="I312" s="21"/>
    </row>
    <row r="313" spans="1:9" s="3" customFormat="1" ht="13.9" customHeight="1" x14ac:dyDescent="0.25">
      <c r="A313" s="100" t="s">
        <v>306</v>
      </c>
      <c r="B313" s="101" t="s">
        <v>307</v>
      </c>
      <c r="C313" s="170"/>
      <c r="D313" s="201"/>
      <c r="E313" s="20"/>
      <c r="F313" s="21"/>
      <c r="G313" s="21"/>
      <c r="H313" s="21"/>
      <c r="I313" s="21"/>
    </row>
    <row r="314" spans="1:9" s="3" customFormat="1" ht="13.9" customHeight="1" x14ac:dyDescent="0.25">
      <c r="A314" s="135"/>
      <c r="B314" s="136"/>
      <c r="C314" s="170"/>
      <c r="D314" s="201"/>
      <c r="E314" s="20"/>
      <c r="F314" s="21"/>
      <c r="G314" s="21"/>
      <c r="H314" s="21"/>
      <c r="I314" s="21"/>
    </row>
    <row r="315" spans="1:9" s="3" customFormat="1" ht="13.9" customHeight="1" x14ac:dyDescent="0.25">
      <c r="A315" s="135">
        <v>1</v>
      </c>
      <c r="B315" s="136" t="s">
        <v>308</v>
      </c>
      <c r="C315" s="170" t="s">
        <v>12</v>
      </c>
      <c r="D315" s="201">
        <v>1</v>
      </c>
      <c r="E315" s="120"/>
      <c r="F315" s="108">
        <f t="shared" ref="F315" si="68">SUM(D315*E315)</f>
        <v>0</v>
      </c>
      <c r="G315" s="120"/>
      <c r="H315" s="108">
        <f t="shared" ref="H315" si="69">SUM(D315*G315)</f>
        <v>0</v>
      </c>
      <c r="I315" s="108">
        <f t="shared" ref="I315:I345" si="70">SUM(F315,H315)</f>
        <v>0</v>
      </c>
    </row>
    <row r="316" spans="1:9" s="3" customFormat="1" ht="13.9" customHeight="1" x14ac:dyDescent="0.25">
      <c r="A316" s="135"/>
      <c r="B316" s="136" t="s">
        <v>309</v>
      </c>
      <c r="C316" s="170"/>
      <c r="D316" s="201"/>
      <c r="E316" s="111"/>
      <c r="F316" s="111"/>
      <c r="G316" s="111"/>
      <c r="H316" s="111"/>
      <c r="I316" s="108">
        <f t="shared" si="70"/>
        <v>0</v>
      </c>
    </row>
    <row r="317" spans="1:9" s="3" customFormat="1" ht="13.9" customHeight="1" x14ac:dyDescent="0.25">
      <c r="A317" s="135"/>
      <c r="B317" s="136" t="s">
        <v>310</v>
      </c>
      <c r="C317" s="170"/>
      <c r="D317" s="201"/>
      <c r="E317" s="111"/>
      <c r="F317" s="111"/>
      <c r="G317" s="111"/>
      <c r="H317" s="111"/>
      <c r="I317" s="108">
        <f t="shared" si="70"/>
        <v>0</v>
      </c>
    </row>
    <row r="318" spans="1:9" s="3" customFormat="1" ht="13.9" customHeight="1" x14ac:dyDescent="0.25">
      <c r="A318" s="135"/>
      <c r="B318" s="136" t="s">
        <v>252</v>
      </c>
      <c r="C318" s="170" t="s">
        <v>12</v>
      </c>
      <c r="D318" s="201">
        <v>1</v>
      </c>
      <c r="E318" s="120"/>
      <c r="F318" s="108">
        <f t="shared" ref="F318:F345" si="71">SUM(D318*E318)</f>
        <v>0</v>
      </c>
      <c r="G318" s="111"/>
      <c r="H318" s="111"/>
      <c r="I318" s="108">
        <f t="shared" si="70"/>
        <v>0</v>
      </c>
    </row>
    <row r="319" spans="1:9" s="3" customFormat="1" ht="13.9" customHeight="1" x14ac:dyDescent="0.25">
      <c r="A319" s="135"/>
      <c r="B319" s="136" t="s">
        <v>253</v>
      </c>
      <c r="C319" s="170" t="s">
        <v>12</v>
      </c>
      <c r="D319" s="201">
        <v>1</v>
      </c>
      <c r="E319" s="120"/>
      <c r="F319" s="108">
        <f t="shared" si="71"/>
        <v>0</v>
      </c>
      <c r="G319" s="111"/>
      <c r="H319" s="111"/>
      <c r="I319" s="108">
        <f t="shared" si="70"/>
        <v>0</v>
      </c>
    </row>
    <row r="320" spans="1:9" s="3" customFormat="1" ht="13.9" customHeight="1" x14ac:dyDescent="0.25">
      <c r="A320" s="135"/>
      <c r="B320" s="136" t="s">
        <v>254</v>
      </c>
      <c r="C320" s="170" t="s">
        <v>12</v>
      </c>
      <c r="D320" s="201">
        <v>2</v>
      </c>
      <c r="E320" s="120"/>
      <c r="F320" s="108">
        <f t="shared" si="71"/>
        <v>0</v>
      </c>
      <c r="G320" s="111"/>
      <c r="H320" s="111"/>
      <c r="I320" s="108">
        <f t="shared" si="70"/>
        <v>0</v>
      </c>
    </row>
    <row r="321" spans="1:9" s="3" customFormat="1" ht="13.9" customHeight="1" x14ac:dyDescent="0.25">
      <c r="A321" s="135"/>
      <c r="B321" s="136" t="s">
        <v>255</v>
      </c>
      <c r="C321" s="170" t="s">
        <v>195</v>
      </c>
      <c r="D321" s="201">
        <v>1</v>
      </c>
      <c r="E321" s="120"/>
      <c r="F321" s="108">
        <f t="shared" si="71"/>
        <v>0</v>
      </c>
      <c r="G321" s="111"/>
      <c r="H321" s="111"/>
      <c r="I321" s="108">
        <f t="shared" si="70"/>
        <v>0</v>
      </c>
    </row>
    <row r="322" spans="1:9" s="3" customFormat="1" ht="13.9" customHeight="1" x14ac:dyDescent="0.25">
      <c r="A322" s="135"/>
      <c r="B322" s="136"/>
      <c r="C322" s="170"/>
      <c r="D322" s="201"/>
      <c r="E322" s="111"/>
      <c r="F322" s="111"/>
      <c r="G322" s="111"/>
      <c r="H322" s="111"/>
      <c r="I322" s="108"/>
    </row>
    <row r="323" spans="1:9" s="3" customFormat="1" ht="13.9" customHeight="1" x14ac:dyDescent="0.25">
      <c r="A323" s="71">
        <v>2</v>
      </c>
      <c r="B323" s="72" t="s">
        <v>311</v>
      </c>
      <c r="C323" s="158" t="s">
        <v>195</v>
      </c>
      <c r="D323" s="202">
        <v>1</v>
      </c>
      <c r="E323" s="111"/>
      <c r="F323" s="111"/>
      <c r="G323" s="120"/>
      <c r="H323" s="108">
        <f t="shared" ref="H323" si="72">SUM(D323*G323)</f>
        <v>0</v>
      </c>
      <c r="I323" s="108">
        <f t="shared" si="70"/>
        <v>0</v>
      </c>
    </row>
    <row r="324" spans="1:9" s="3" customFormat="1" ht="13.9" customHeight="1" x14ac:dyDescent="0.25">
      <c r="A324" s="137"/>
      <c r="B324" s="138"/>
      <c r="C324" s="165"/>
      <c r="D324" s="203"/>
      <c r="E324" s="111"/>
      <c r="F324" s="111"/>
      <c r="G324" s="111"/>
      <c r="H324" s="111"/>
      <c r="I324" s="108"/>
    </row>
    <row r="325" spans="1:9" s="3" customFormat="1" ht="13.9" customHeight="1" x14ac:dyDescent="0.25">
      <c r="A325" s="74">
        <v>1</v>
      </c>
      <c r="B325" s="73" t="s">
        <v>312</v>
      </c>
      <c r="C325" s="158" t="s">
        <v>12</v>
      </c>
      <c r="D325" s="202">
        <v>1</v>
      </c>
      <c r="E325" s="120"/>
      <c r="F325" s="108">
        <f t="shared" si="71"/>
        <v>0</v>
      </c>
      <c r="G325" s="111"/>
      <c r="H325" s="111"/>
      <c r="I325" s="108">
        <f t="shared" si="70"/>
        <v>0</v>
      </c>
    </row>
    <row r="326" spans="1:9" s="3" customFormat="1" ht="13.9" customHeight="1" x14ac:dyDescent="0.25">
      <c r="A326" s="74">
        <v>2</v>
      </c>
      <c r="B326" s="73" t="s">
        <v>313</v>
      </c>
      <c r="C326" s="158" t="s">
        <v>12</v>
      </c>
      <c r="D326" s="202">
        <v>1</v>
      </c>
      <c r="E326" s="120"/>
      <c r="F326" s="108">
        <f t="shared" si="71"/>
        <v>0</v>
      </c>
      <c r="G326" s="111"/>
      <c r="H326" s="111"/>
      <c r="I326" s="108">
        <f t="shared" si="70"/>
        <v>0</v>
      </c>
    </row>
    <row r="327" spans="1:9" s="3" customFormat="1" ht="13.9" customHeight="1" x14ac:dyDescent="0.25">
      <c r="A327" s="74">
        <v>3</v>
      </c>
      <c r="B327" s="73" t="s">
        <v>314</v>
      </c>
      <c r="C327" s="158" t="s">
        <v>233</v>
      </c>
      <c r="D327" s="202">
        <v>9</v>
      </c>
      <c r="E327" s="120"/>
      <c r="F327" s="108">
        <f t="shared" si="71"/>
        <v>0</v>
      </c>
      <c r="G327" s="111"/>
      <c r="H327" s="111"/>
      <c r="I327" s="108">
        <f t="shared" si="70"/>
        <v>0</v>
      </c>
    </row>
    <row r="328" spans="1:9" s="3" customFormat="1" ht="13.9" customHeight="1" x14ac:dyDescent="0.25">
      <c r="A328" s="80">
        <v>4</v>
      </c>
      <c r="B328" s="73" t="s">
        <v>234</v>
      </c>
      <c r="C328" s="158" t="s">
        <v>12</v>
      </c>
      <c r="D328" s="202">
        <v>1</v>
      </c>
      <c r="E328" s="120"/>
      <c r="F328" s="108">
        <f t="shared" si="71"/>
        <v>0</v>
      </c>
      <c r="G328" s="111"/>
      <c r="H328" s="111"/>
      <c r="I328" s="108">
        <f t="shared" si="70"/>
        <v>0</v>
      </c>
    </row>
    <row r="329" spans="1:9" s="3" customFormat="1" ht="13.9" customHeight="1" x14ac:dyDescent="0.25">
      <c r="A329" s="74">
        <v>5</v>
      </c>
      <c r="B329" s="73" t="s">
        <v>326</v>
      </c>
      <c r="C329" s="158" t="s">
        <v>12</v>
      </c>
      <c r="D329" s="202">
        <v>2</v>
      </c>
      <c r="E329" s="120"/>
      <c r="F329" s="108">
        <f t="shared" si="71"/>
        <v>0</v>
      </c>
      <c r="G329" s="111"/>
      <c r="H329" s="111"/>
      <c r="I329" s="108">
        <f t="shared" si="70"/>
        <v>0</v>
      </c>
    </row>
    <row r="330" spans="1:9" s="3" customFormat="1" ht="13.9" customHeight="1" x14ac:dyDescent="0.25">
      <c r="A330" s="74">
        <v>6</v>
      </c>
      <c r="B330" s="73" t="s">
        <v>267</v>
      </c>
      <c r="C330" s="158" t="s">
        <v>233</v>
      </c>
      <c r="D330" s="202">
        <v>1.5</v>
      </c>
      <c r="E330" s="120"/>
      <c r="F330" s="108">
        <f t="shared" si="71"/>
        <v>0</v>
      </c>
      <c r="G330" s="111"/>
      <c r="H330" s="111"/>
      <c r="I330" s="108">
        <f t="shared" si="70"/>
        <v>0</v>
      </c>
    </row>
    <row r="331" spans="1:9" s="3" customFormat="1" ht="13.9" customHeight="1" x14ac:dyDescent="0.25">
      <c r="A331" s="74"/>
      <c r="B331" s="73" t="s">
        <v>268</v>
      </c>
      <c r="C331" s="158" t="s">
        <v>12</v>
      </c>
      <c r="D331" s="202">
        <v>2</v>
      </c>
      <c r="E331" s="120"/>
      <c r="F331" s="108">
        <f t="shared" si="71"/>
        <v>0</v>
      </c>
      <c r="G331" s="111"/>
      <c r="H331" s="111"/>
      <c r="I331" s="108">
        <f t="shared" si="70"/>
        <v>0</v>
      </c>
    </row>
    <row r="332" spans="1:9" s="3" customFormat="1" ht="13.9" customHeight="1" x14ac:dyDescent="0.25">
      <c r="A332" s="74">
        <v>7</v>
      </c>
      <c r="B332" s="73" t="s">
        <v>275</v>
      </c>
      <c r="C332" s="158" t="s">
        <v>12</v>
      </c>
      <c r="D332" s="202">
        <v>1</v>
      </c>
      <c r="E332" s="120"/>
      <c r="F332" s="108">
        <f t="shared" si="71"/>
        <v>0</v>
      </c>
      <c r="G332" s="111"/>
      <c r="H332" s="111"/>
      <c r="I332" s="108">
        <f t="shared" si="70"/>
        <v>0</v>
      </c>
    </row>
    <row r="333" spans="1:9" s="3" customFormat="1" ht="13.9" customHeight="1" x14ac:dyDescent="0.25">
      <c r="A333" s="74">
        <v>8</v>
      </c>
      <c r="B333" s="73" t="s">
        <v>327</v>
      </c>
      <c r="C333" s="158" t="s">
        <v>12</v>
      </c>
      <c r="D333" s="202">
        <v>1</v>
      </c>
      <c r="E333" s="120"/>
      <c r="F333" s="108">
        <f t="shared" si="71"/>
        <v>0</v>
      </c>
      <c r="G333" s="111"/>
      <c r="H333" s="111"/>
      <c r="I333" s="108">
        <f t="shared" si="70"/>
        <v>0</v>
      </c>
    </row>
    <row r="334" spans="1:9" s="3" customFormat="1" ht="13.9" customHeight="1" x14ac:dyDescent="0.25">
      <c r="A334" s="74">
        <v>9</v>
      </c>
      <c r="B334" s="73" t="s">
        <v>315</v>
      </c>
      <c r="C334" s="158" t="s">
        <v>12</v>
      </c>
      <c r="D334" s="202">
        <v>1</v>
      </c>
      <c r="E334" s="120"/>
      <c r="F334" s="108">
        <f t="shared" si="71"/>
        <v>0</v>
      </c>
      <c r="G334" s="111"/>
      <c r="H334" s="111"/>
      <c r="I334" s="108">
        <f t="shared" si="70"/>
        <v>0</v>
      </c>
    </row>
    <row r="335" spans="1:9" s="3" customFormat="1" ht="13.9" customHeight="1" x14ac:dyDescent="0.25">
      <c r="A335" s="80">
        <v>10</v>
      </c>
      <c r="B335" s="73" t="s">
        <v>328</v>
      </c>
      <c r="C335" s="158" t="s">
        <v>12</v>
      </c>
      <c r="D335" s="202">
        <v>2</v>
      </c>
      <c r="E335" s="120"/>
      <c r="F335" s="108">
        <f t="shared" si="71"/>
        <v>0</v>
      </c>
      <c r="G335" s="111"/>
      <c r="H335" s="111"/>
      <c r="I335" s="108">
        <f t="shared" si="70"/>
        <v>0</v>
      </c>
    </row>
    <row r="336" spans="1:9" s="3" customFormat="1" ht="13.9" customHeight="1" x14ac:dyDescent="0.25">
      <c r="A336" s="80">
        <v>11</v>
      </c>
      <c r="B336" s="104"/>
      <c r="C336" s="166"/>
      <c r="D336" s="204"/>
      <c r="E336" s="111"/>
      <c r="F336" s="108"/>
      <c r="G336" s="111"/>
      <c r="H336" s="111"/>
      <c r="I336" s="108"/>
    </row>
    <row r="337" spans="1:9" s="3" customFormat="1" ht="13.9" customHeight="1" x14ac:dyDescent="0.25">
      <c r="A337" s="105"/>
      <c r="B337" s="104"/>
      <c r="C337" s="166"/>
      <c r="D337" s="204"/>
      <c r="E337" s="111"/>
      <c r="F337" s="108"/>
      <c r="G337" s="111"/>
      <c r="H337" s="111"/>
      <c r="I337" s="108"/>
    </row>
    <row r="338" spans="1:9" s="3" customFormat="1" ht="13.9" customHeight="1" x14ac:dyDescent="0.25">
      <c r="A338" s="76" t="s">
        <v>316</v>
      </c>
      <c r="B338" s="77" t="s">
        <v>317</v>
      </c>
      <c r="C338" s="167" t="s">
        <v>195</v>
      </c>
      <c r="D338" s="205">
        <v>1</v>
      </c>
      <c r="E338" s="120"/>
      <c r="F338" s="108">
        <f t="shared" si="71"/>
        <v>0</v>
      </c>
      <c r="G338" s="111"/>
      <c r="H338" s="111"/>
      <c r="I338" s="108">
        <f t="shared" si="70"/>
        <v>0</v>
      </c>
    </row>
    <row r="339" spans="1:9" s="3" customFormat="1" ht="13.9" customHeight="1" x14ac:dyDescent="0.25">
      <c r="A339" s="139"/>
      <c r="B339" s="79" t="s">
        <v>318</v>
      </c>
      <c r="C339" s="167"/>
      <c r="D339" s="205"/>
      <c r="E339" s="111"/>
      <c r="F339" s="108"/>
      <c r="G339" s="111"/>
      <c r="H339" s="111"/>
      <c r="I339" s="108"/>
    </row>
    <row r="340" spans="1:9" s="3" customFormat="1" ht="13.9" customHeight="1" x14ac:dyDescent="0.25">
      <c r="A340" s="139"/>
      <c r="B340" s="79" t="s">
        <v>319</v>
      </c>
      <c r="C340" s="167"/>
      <c r="D340" s="205"/>
      <c r="E340" s="111"/>
      <c r="F340" s="108"/>
      <c r="G340" s="111"/>
      <c r="H340" s="111"/>
      <c r="I340" s="108"/>
    </row>
    <row r="341" spans="1:9" s="3" customFormat="1" ht="13.9" customHeight="1" x14ac:dyDescent="0.25">
      <c r="A341" s="140"/>
      <c r="B341" s="79"/>
      <c r="C341" s="168"/>
      <c r="D341" s="206"/>
      <c r="E341" s="111"/>
      <c r="F341" s="108"/>
      <c r="G341" s="111"/>
      <c r="H341" s="111"/>
      <c r="I341" s="108"/>
    </row>
    <row r="342" spans="1:9" s="3" customFormat="1" ht="13.9" customHeight="1" x14ac:dyDescent="0.25">
      <c r="A342" s="76" t="s">
        <v>320</v>
      </c>
      <c r="B342" s="77" t="s">
        <v>321</v>
      </c>
      <c r="C342" s="167" t="s">
        <v>195</v>
      </c>
      <c r="D342" s="205">
        <v>1</v>
      </c>
      <c r="E342" s="115"/>
      <c r="F342" s="108">
        <f t="shared" si="71"/>
        <v>0</v>
      </c>
      <c r="G342" s="115"/>
      <c r="H342" s="108">
        <f t="shared" ref="H342" si="73">SUM(D342*G342)</f>
        <v>0</v>
      </c>
      <c r="I342" s="108">
        <f t="shared" si="70"/>
        <v>0</v>
      </c>
    </row>
    <row r="343" spans="1:9" s="3" customFormat="1" ht="13.9" customHeight="1" x14ac:dyDescent="0.25">
      <c r="A343" s="76"/>
      <c r="B343" s="79" t="s">
        <v>322</v>
      </c>
      <c r="C343" s="167"/>
      <c r="D343" s="205"/>
      <c r="E343" s="53"/>
      <c r="F343" s="108"/>
      <c r="G343" s="58"/>
      <c r="H343" s="58"/>
      <c r="I343" s="108"/>
    </row>
    <row r="344" spans="1:9" s="3" customFormat="1" ht="13.9" customHeight="1" x14ac:dyDescent="0.25">
      <c r="A344" s="76"/>
      <c r="B344" s="77"/>
      <c r="C344" s="167"/>
      <c r="D344" s="205"/>
      <c r="E344" s="53"/>
      <c r="F344" s="108"/>
      <c r="G344" s="58"/>
      <c r="H344" s="58"/>
      <c r="I344" s="108"/>
    </row>
    <row r="345" spans="1:9" s="3" customFormat="1" ht="13.9" customHeight="1" x14ac:dyDescent="0.25">
      <c r="A345" s="76" t="s">
        <v>323</v>
      </c>
      <c r="B345" s="77" t="s">
        <v>324</v>
      </c>
      <c r="C345" s="167" t="s">
        <v>325</v>
      </c>
      <c r="D345" s="205">
        <v>10</v>
      </c>
      <c r="E345" s="115"/>
      <c r="F345" s="108">
        <f t="shared" si="71"/>
        <v>0</v>
      </c>
      <c r="G345" s="58"/>
      <c r="H345" s="58"/>
      <c r="I345" s="108">
        <f t="shared" si="70"/>
        <v>0</v>
      </c>
    </row>
    <row r="346" spans="1:9" s="3" customFormat="1" ht="13.9" customHeight="1" x14ac:dyDescent="0.25">
      <c r="A346" s="92"/>
      <c r="B346" s="64" t="s">
        <v>330</v>
      </c>
      <c r="C346" s="159"/>
      <c r="D346" s="188"/>
      <c r="E346" s="65"/>
      <c r="F346" s="66">
        <f>SUM(F245:F345)</f>
        <v>0</v>
      </c>
      <c r="G346" s="66"/>
      <c r="H346" s="66">
        <f>SUM(H245:H345)</f>
        <v>0</v>
      </c>
      <c r="I346" s="66">
        <f>SUM(I245:I345)</f>
        <v>0</v>
      </c>
    </row>
    <row r="347" spans="1:9" s="3" customFormat="1" ht="17.25" customHeight="1" x14ac:dyDescent="0.25">
      <c r="A347" s="93"/>
      <c r="B347" s="40" t="s">
        <v>196</v>
      </c>
      <c r="C347" s="171"/>
      <c r="D347" s="207"/>
      <c r="E347" s="41"/>
      <c r="F347" s="41"/>
      <c r="G347" s="41"/>
      <c r="H347" s="41"/>
      <c r="I347" s="41"/>
    </row>
    <row r="348" spans="1:9" s="3" customFormat="1" ht="15" customHeight="1" x14ac:dyDescent="0.25">
      <c r="A348" s="94"/>
      <c r="B348" s="42" t="s">
        <v>197</v>
      </c>
      <c r="C348" s="172"/>
      <c r="D348" s="208"/>
      <c r="E348" s="43"/>
      <c r="F348" s="43" t="s">
        <v>5</v>
      </c>
      <c r="G348" s="43"/>
      <c r="H348" s="43" t="s">
        <v>7</v>
      </c>
      <c r="I348" s="43" t="s">
        <v>8</v>
      </c>
    </row>
    <row r="349" spans="1:9" s="3" customFormat="1" ht="15" customHeight="1" x14ac:dyDescent="0.25">
      <c r="A349" s="95"/>
      <c r="B349" s="25" t="s">
        <v>9</v>
      </c>
      <c r="C349" s="142"/>
      <c r="D349" s="176"/>
      <c r="E349" s="26"/>
      <c r="F349" s="44">
        <f>F50</f>
        <v>0</v>
      </c>
      <c r="G349" s="45"/>
      <c r="H349" s="44">
        <f>H50</f>
        <v>0</v>
      </c>
      <c r="I349" s="44">
        <f>I50</f>
        <v>0</v>
      </c>
    </row>
    <row r="350" spans="1:9" s="3" customFormat="1" ht="15" customHeight="1" x14ac:dyDescent="0.25">
      <c r="A350" s="95"/>
      <c r="B350" s="25" t="s">
        <v>80</v>
      </c>
      <c r="C350" s="142"/>
      <c r="D350" s="176"/>
      <c r="E350" s="26"/>
      <c r="F350" s="44">
        <f>F77</f>
        <v>0</v>
      </c>
      <c r="G350" s="26"/>
      <c r="H350" s="44">
        <f>H77</f>
        <v>0</v>
      </c>
      <c r="I350" s="44">
        <f>I77</f>
        <v>0</v>
      </c>
    </row>
    <row r="351" spans="1:9" s="3" customFormat="1" ht="15" customHeight="1" x14ac:dyDescent="0.25">
      <c r="A351" s="95"/>
      <c r="B351" s="25" t="s">
        <v>100</v>
      </c>
      <c r="C351" s="142"/>
      <c r="D351" s="176"/>
      <c r="E351" s="26"/>
      <c r="F351" s="44">
        <f>F105</f>
        <v>0</v>
      </c>
      <c r="G351" s="26"/>
      <c r="H351" s="44">
        <f>H105</f>
        <v>0</v>
      </c>
      <c r="I351" s="44">
        <f>I105</f>
        <v>0</v>
      </c>
    </row>
    <row r="352" spans="1:9" s="3" customFormat="1" ht="15" customHeight="1" x14ac:dyDescent="0.25">
      <c r="A352" s="95"/>
      <c r="B352" s="25" t="s">
        <v>129</v>
      </c>
      <c r="C352" s="142"/>
      <c r="D352" s="176"/>
      <c r="E352" s="26"/>
      <c r="F352" s="44">
        <f>F140</f>
        <v>0</v>
      </c>
      <c r="G352" s="45"/>
      <c r="H352" s="44">
        <f>H140</f>
        <v>0</v>
      </c>
      <c r="I352" s="44">
        <f>I140</f>
        <v>0</v>
      </c>
    </row>
    <row r="353" spans="1:9" s="3" customFormat="1" ht="15" customHeight="1" x14ac:dyDescent="0.25">
      <c r="A353" s="95"/>
      <c r="B353" s="25" t="s">
        <v>159</v>
      </c>
      <c r="C353" s="142"/>
      <c r="D353" s="176"/>
      <c r="E353" s="26"/>
      <c r="F353" s="44">
        <f>F152</f>
        <v>0</v>
      </c>
      <c r="G353" s="45"/>
      <c r="H353" s="44">
        <f>H152</f>
        <v>0</v>
      </c>
      <c r="I353" s="44">
        <f>I152</f>
        <v>0</v>
      </c>
    </row>
    <row r="354" spans="1:9" s="3" customFormat="1" ht="15" customHeight="1" x14ac:dyDescent="0.25">
      <c r="A354" s="95"/>
      <c r="B354" s="25" t="s">
        <v>168</v>
      </c>
      <c r="C354" s="142"/>
      <c r="D354" s="176"/>
      <c r="E354" s="26"/>
      <c r="F354" s="44">
        <f>F177</f>
        <v>0</v>
      </c>
      <c r="G354" s="45"/>
      <c r="H354" s="44">
        <f>H177</f>
        <v>0</v>
      </c>
      <c r="I354" s="44">
        <f>I177</f>
        <v>0</v>
      </c>
    </row>
    <row r="355" spans="1:9" s="3" customFormat="1" ht="15" customHeight="1" x14ac:dyDescent="0.25">
      <c r="A355" s="95"/>
      <c r="B355" s="25" t="s">
        <v>186</v>
      </c>
      <c r="C355" s="142"/>
      <c r="D355" s="176"/>
      <c r="E355" s="26"/>
      <c r="F355" s="44">
        <f>F191</f>
        <v>0</v>
      </c>
      <c r="G355" s="45"/>
      <c r="H355" s="44">
        <f>H191</f>
        <v>0</v>
      </c>
      <c r="I355" s="44">
        <f>I191</f>
        <v>0</v>
      </c>
    </row>
    <row r="356" spans="1:9" s="3" customFormat="1" ht="15" customHeight="1" x14ac:dyDescent="0.25">
      <c r="A356" s="96"/>
      <c r="B356" s="68" t="s">
        <v>211</v>
      </c>
      <c r="C356" s="173"/>
      <c r="D356" s="209"/>
      <c r="E356" s="46"/>
      <c r="F356" s="67">
        <f>F240</f>
        <v>0</v>
      </c>
      <c r="G356" s="67"/>
      <c r="H356" s="67">
        <f>H240</f>
        <v>0</v>
      </c>
      <c r="I356" s="67">
        <f>SUM(F356,H356)</f>
        <v>0</v>
      </c>
    </row>
    <row r="357" spans="1:9" s="3" customFormat="1" ht="15" customHeight="1" x14ac:dyDescent="0.25">
      <c r="A357" s="96"/>
      <c r="B357" s="68" t="s">
        <v>329</v>
      </c>
      <c r="C357" s="173"/>
      <c r="D357" s="209"/>
      <c r="E357" s="46"/>
      <c r="F357" s="67">
        <f>F346</f>
        <v>0</v>
      </c>
      <c r="G357" s="67"/>
      <c r="H357" s="67">
        <f>H346</f>
        <v>0</v>
      </c>
      <c r="I357" s="67">
        <f>I346</f>
        <v>0</v>
      </c>
    </row>
    <row r="358" spans="1:9" s="3" customFormat="1" ht="15" customHeight="1" x14ac:dyDescent="0.25">
      <c r="A358" s="93"/>
      <c r="B358" s="34"/>
      <c r="C358" s="149"/>
      <c r="D358" s="181"/>
      <c r="E358" s="35"/>
      <c r="F358" s="35"/>
      <c r="G358" s="35"/>
      <c r="H358" s="35"/>
      <c r="I358" s="35"/>
    </row>
    <row r="359" spans="1:9" s="3" customFormat="1" ht="15" customHeight="1" x14ac:dyDescent="0.25">
      <c r="A359" s="95"/>
      <c r="B359" s="25" t="s">
        <v>198</v>
      </c>
      <c r="C359" s="142"/>
      <c r="D359" s="176"/>
      <c r="E359" s="26"/>
      <c r="F359" s="44">
        <f>SUM(F349:F357)</f>
        <v>0</v>
      </c>
      <c r="G359" s="45"/>
      <c r="H359" s="44">
        <f>SUM(H349:H357)</f>
        <v>0</v>
      </c>
      <c r="I359" s="44">
        <f>SUM(I349:I357)</f>
        <v>0</v>
      </c>
    </row>
    <row r="360" spans="1:9" ht="15" customHeight="1" x14ac:dyDescent="0.25"/>
    <row r="361" spans="1:9" ht="15" customHeight="1" thickBot="1" x14ac:dyDescent="0.3">
      <c r="E361" s="211" t="s">
        <v>201</v>
      </c>
      <c r="F361" s="212"/>
    </row>
    <row r="362" spans="1:9" ht="20.25" customHeight="1" thickBot="1" x14ac:dyDescent="0.3">
      <c r="E362" s="11" t="s">
        <v>331</v>
      </c>
      <c r="F362" s="12">
        <f>SUM(I359)</f>
        <v>0</v>
      </c>
    </row>
    <row r="363" spans="1:9" ht="15" customHeight="1" x14ac:dyDescent="0.25"/>
    <row r="364" spans="1:9" ht="15" customHeight="1" x14ac:dyDescent="0.25"/>
    <row r="365" spans="1:9" ht="15" customHeight="1" x14ac:dyDescent="0.25"/>
    <row r="366" spans="1:9" ht="15" customHeight="1" x14ac:dyDescent="0.25"/>
    <row r="367" spans="1:9" ht="15" customHeight="1" x14ac:dyDescent="0.25"/>
    <row r="368" spans="1:9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  <row r="65492" ht="15" customHeight="1" x14ac:dyDescent="0.25"/>
    <row r="65493" ht="15" customHeight="1" x14ac:dyDescent="0.25"/>
    <row r="65494" ht="15" customHeight="1" x14ac:dyDescent="0.25"/>
    <row r="65495" ht="15" customHeight="1" x14ac:dyDescent="0.25"/>
    <row r="65496" ht="15" customHeight="1" x14ac:dyDescent="0.25"/>
    <row r="65497" ht="15" customHeight="1" x14ac:dyDescent="0.25"/>
    <row r="65498" ht="15" customHeight="1" x14ac:dyDescent="0.25"/>
    <row r="65499" ht="15" customHeight="1" x14ac:dyDescent="0.25"/>
    <row r="65500" ht="15" customHeight="1" x14ac:dyDescent="0.25"/>
    <row r="65501" ht="15" customHeight="1" x14ac:dyDescent="0.25"/>
    <row r="65502" ht="15" customHeight="1" x14ac:dyDescent="0.25"/>
    <row r="65503" ht="15" customHeight="1" x14ac:dyDescent="0.25"/>
    <row r="65504" ht="15" customHeight="1" x14ac:dyDescent="0.25"/>
    <row r="65505" ht="15" customHeight="1" x14ac:dyDescent="0.25"/>
    <row r="65506" ht="15" customHeight="1" x14ac:dyDescent="0.25"/>
    <row r="65507" ht="15" customHeight="1" x14ac:dyDescent="0.25"/>
    <row r="65508" ht="15" customHeight="1" x14ac:dyDescent="0.25"/>
    <row r="65509" ht="15" customHeight="1" x14ac:dyDescent="0.25"/>
    <row r="65510" ht="15" customHeight="1" x14ac:dyDescent="0.25"/>
    <row r="65511" ht="15" customHeight="1" x14ac:dyDescent="0.25"/>
    <row r="65512" ht="15" customHeight="1" x14ac:dyDescent="0.25"/>
    <row r="65513" ht="15" customHeight="1" x14ac:dyDescent="0.25"/>
    <row r="65514" ht="15" customHeight="1" x14ac:dyDescent="0.25"/>
    <row r="65515" ht="15" customHeight="1" x14ac:dyDescent="0.25"/>
    <row r="65516" ht="15" customHeight="1" x14ac:dyDescent="0.25"/>
    <row r="65517" ht="15" customHeight="1" x14ac:dyDescent="0.25"/>
    <row r="65518" ht="15" customHeight="1" x14ac:dyDescent="0.25"/>
    <row r="65519" ht="15" customHeight="1" x14ac:dyDescent="0.25"/>
    <row r="65520" ht="15" customHeight="1" x14ac:dyDescent="0.25"/>
    <row r="65521" ht="15" customHeight="1" x14ac:dyDescent="0.25"/>
    <row r="65522" ht="15" customHeight="1" x14ac:dyDescent="0.25"/>
    <row r="65523" ht="15" customHeight="1" x14ac:dyDescent="0.25"/>
    <row r="65524" ht="15" customHeight="1" x14ac:dyDescent="0.25"/>
    <row r="65525" ht="15" customHeight="1" x14ac:dyDescent="0.25"/>
    <row r="65526" ht="15" customHeight="1" x14ac:dyDescent="0.25"/>
    <row r="65527" ht="15" customHeight="1" x14ac:dyDescent="0.25"/>
    <row r="65528" ht="15" customHeight="1" x14ac:dyDescent="0.25"/>
    <row r="65529" ht="15" customHeight="1" x14ac:dyDescent="0.25"/>
    <row r="65530" ht="15" customHeight="1" x14ac:dyDescent="0.25"/>
    <row r="65531" ht="15" customHeight="1" x14ac:dyDescent="0.25"/>
    <row r="65532" ht="15" customHeight="1" x14ac:dyDescent="0.25"/>
    <row r="65533" ht="15" customHeight="1" x14ac:dyDescent="0.25"/>
    <row r="65534" ht="15" customHeight="1" x14ac:dyDescent="0.25"/>
    <row r="65535" ht="15" customHeight="1" x14ac:dyDescent="0.25"/>
    <row r="65536" ht="15" customHeight="1" x14ac:dyDescent="0.25"/>
    <row r="65537" ht="15" customHeight="1" x14ac:dyDescent="0.25"/>
    <row r="65538" ht="15" customHeight="1" x14ac:dyDescent="0.25"/>
    <row r="65539" ht="15" customHeight="1" x14ac:dyDescent="0.25"/>
    <row r="65540" ht="15" customHeight="1" x14ac:dyDescent="0.25"/>
    <row r="65541" ht="15" customHeight="1" x14ac:dyDescent="0.25"/>
    <row r="65542" ht="15" customHeight="1" x14ac:dyDescent="0.25"/>
    <row r="65543" ht="15" customHeight="1" x14ac:dyDescent="0.25"/>
    <row r="65544" ht="15" customHeight="1" x14ac:dyDescent="0.25"/>
    <row r="65545" ht="15" customHeight="1" x14ac:dyDescent="0.25"/>
    <row r="65546" ht="15" customHeight="1" x14ac:dyDescent="0.25"/>
    <row r="65547" ht="15" customHeight="1" x14ac:dyDescent="0.25"/>
    <row r="65548" ht="15" customHeight="1" x14ac:dyDescent="0.25"/>
    <row r="65549" ht="15" customHeight="1" x14ac:dyDescent="0.25"/>
    <row r="65550" ht="15" customHeight="1" x14ac:dyDescent="0.25"/>
    <row r="65551" ht="15" customHeight="1" x14ac:dyDescent="0.25"/>
    <row r="65552" ht="15" customHeight="1" x14ac:dyDescent="0.25"/>
    <row r="65553" ht="15" customHeight="1" x14ac:dyDescent="0.25"/>
    <row r="65554" ht="15" customHeight="1" x14ac:dyDescent="0.25"/>
    <row r="65555" ht="15" customHeight="1" x14ac:dyDescent="0.25"/>
    <row r="65556" ht="15" customHeight="1" x14ac:dyDescent="0.25"/>
    <row r="65557" ht="15" customHeight="1" x14ac:dyDescent="0.25"/>
    <row r="65558" ht="15" customHeight="1" x14ac:dyDescent="0.25"/>
    <row r="65559" ht="15" customHeight="1" x14ac:dyDescent="0.25"/>
    <row r="65560" ht="15" customHeight="1" x14ac:dyDescent="0.25"/>
    <row r="65561" ht="15" customHeight="1" x14ac:dyDescent="0.25"/>
    <row r="65562" ht="15" customHeight="1" x14ac:dyDescent="0.25"/>
    <row r="65563" ht="15" customHeight="1" x14ac:dyDescent="0.25"/>
    <row r="65564" ht="15" customHeight="1" x14ac:dyDescent="0.25"/>
    <row r="65565" ht="15" customHeight="1" x14ac:dyDescent="0.25"/>
    <row r="65566" ht="15" customHeight="1" x14ac:dyDescent="0.25"/>
    <row r="65567" ht="15" customHeight="1" x14ac:dyDescent="0.25"/>
    <row r="65568" ht="15" customHeight="1" x14ac:dyDescent="0.25"/>
    <row r="65569" ht="15" customHeight="1" x14ac:dyDescent="0.25"/>
    <row r="65570" ht="15" customHeight="1" x14ac:dyDescent="0.25"/>
    <row r="65571" ht="15" customHeight="1" x14ac:dyDescent="0.25"/>
    <row r="65572" ht="15" customHeight="1" x14ac:dyDescent="0.25"/>
    <row r="65573" ht="15" customHeight="1" x14ac:dyDescent="0.25"/>
    <row r="65574" ht="15" customHeight="1" x14ac:dyDescent="0.25"/>
    <row r="65575" ht="15" customHeight="1" x14ac:dyDescent="0.25"/>
    <row r="65576" ht="15" customHeight="1" x14ac:dyDescent="0.25"/>
    <row r="65577" ht="15" customHeight="1" x14ac:dyDescent="0.25"/>
    <row r="65578" ht="15" customHeight="1" x14ac:dyDescent="0.25"/>
    <row r="65579" ht="15" customHeight="1" x14ac:dyDescent="0.25"/>
    <row r="65580" ht="15" customHeight="1" x14ac:dyDescent="0.25"/>
    <row r="65581" ht="15" customHeight="1" x14ac:dyDescent="0.25"/>
    <row r="65582" ht="15" customHeight="1" x14ac:dyDescent="0.25"/>
    <row r="65583" ht="15" customHeight="1" x14ac:dyDescent="0.25"/>
    <row r="65584" ht="15" customHeight="1" x14ac:dyDescent="0.25"/>
    <row r="65585" ht="15" customHeight="1" x14ac:dyDescent="0.25"/>
    <row r="65586" ht="15" customHeight="1" x14ac:dyDescent="0.25"/>
    <row r="65587" ht="15" customHeight="1" x14ac:dyDescent="0.25"/>
    <row r="65588" ht="15" customHeight="1" x14ac:dyDescent="0.25"/>
    <row r="65589" ht="15" customHeight="1" x14ac:dyDescent="0.25"/>
    <row r="65590" ht="15" customHeight="1" x14ac:dyDescent="0.25"/>
    <row r="65591" ht="15" customHeight="1" x14ac:dyDescent="0.25"/>
    <row r="65592" ht="15" customHeight="1" x14ac:dyDescent="0.25"/>
    <row r="65593" ht="15" customHeight="1" x14ac:dyDescent="0.25"/>
    <row r="65594" ht="15" customHeight="1" x14ac:dyDescent="0.25"/>
    <row r="65595" ht="15" customHeight="1" x14ac:dyDescent="0.25"/>
    <row r="65596" ht="15" customHeight="1" x14ac:dyDescent="0.25"/>
    <row r="65597" ht="15" customHeight="1" x14ac:dyDescent="0.25"/>
    <row r="65598" ht="15" customHeight="1" x14ac:dyDescent="0.25"/>
    <row r="65599" ht="15" customHeight="1" x14ac:dyDescent="0.25"/>
    <row r="65600" ht="15" customHeight="1" x14ac:dyDescent="0.25"/>
    <row r="65601" ht="15" customHeight="1" x14ac:dyDescent="0.25"/>
    <row r="65602" ht="15" customHeight="1" x14ac:dyDescent="0.25"/>
    <row r="65603" ht="15" customHeight="1" x14ac:dyDescent="0.25"/>
    <row r="65604" ht="15" customHeight="1" x14ac:dyDescent="0.25"/>
    <row r="65605" ht="15" customHeight="1" x14ac:dyDescent="0.25"/>
    <row r="65606" ht="15" customHeight="1" x14ac:dyDescent="0.25"/>
    <row r="65607" ht="15" customHeight="1" x14ac:dyDescent="0.25"/>
    <row r="65608" ht="15" customHeight="1" x14ac:dyDescent="0.25"/>
    <row r="65609" ht="15" customHeight="1" x14ac:dyDescent="0.25"/>
    <row r="65610" ht="15" customHeight="1" x14ac:dyDescent="0.25"/>
    <row r="65611" ht="15" customHeight="1" x14ac:dyDescent="0.25"/>
    <row r="65612" ht="15" customHeight="1" x14ac:dyDescent="0.25"/>
    <row r="65613" ht="15" customHeight="1" x14ac:dyDescent="0.25"/>
    <row r="65614" ht="15" customHeight="1" x14ac:dyDescent="0.25"/>
    <row r="65615" ht="15" customHeight="1" x14ac:dyDescent="0.25"/>
    <row r="65616" ht="15" customHeight="1" x14ac:dyDescent="0.25"/>
  </sheetData>
  <pageMargins left="0.7" right="0.7" top="1.1437007874015748" bottom="1.1437007874015748" header="0.75" footer="0.75"/>
  <pageSetup paperSize="9" scale="5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1126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PILNIK VLADIMIR</cp:lastModifiedBy>
  <cp:revision>33</cp:revision>
  <dcterms:created xsi:type="dcterms:W3CDTF">2020-03-09T11:09:51Z</dcterms:created>
  <dcterms:modified xsi:type="dcterms:W3CDTF">2020-11-03T06:24:43Z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ácia 1">
    <vt:lpwstr/>
  </property>
  <property fmtid="{D5CDD505-2E9C-101B-9397-08002B2CF9AE}" pid="3" name="Informácia 2">
    <vt:lpwstr/>
  </property>
  <property fmtid="{D5CDD505-2E9C-101B-9397-08002B2CF9AE}" pid="4" name="Informácia 3">
    <vt:lpwstr/>
  </property>
  <property fmtid="{D5CDD505-2E9C-101B-9397-08002B2CF9AE}" pid="5" name="Informácia 4">
    <vt:lpwstr/>
  </property>
</Properties>
</file>