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lajos\Desktop\BoD\YMS- RFI\24.11.2020\"/>
    </mc:Choice>
  </mc:AlternateContent>
  <bookViews>
    <workbookView xWindow="0" yWindow="0" windowWidth="25200" windowHeight="11865"/>
  </bookViews>
  <sheets>
    <sheet name="DCF TIS" sheetId="1" r:id="rId1"/>
    <sheet name="Premenne" sheetId="2" state="hidden" r:id="rId2"/>
  </sheets>
  <definedNames>
    <definedName name="WACC">Premenne!$B$2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6" i="1"/>
  <c r="E7" i="1"/>
  <c r="E8" i="1"/>
  <c r="E9" i="1"/>
  <c r="E10" i="1"/>
  <c r="E5" i="1"/>
  <c r="C11" i="1" l="1"/>
  <c r="D22" i="1" l="1"/>
  <c r="D21" i="1"/>
  <c r="D20" i="1"/>
  <c r="D19" i="1"/>
  <c r="D18" i="1"/>
  <c r="D17" i="1"/>
  <c r="D16" i="1"/>
  <c r="D15" i="1"/>
  <c r="D14" i="1"/>
  <c r="D13" i="1"/>
  <c r="C23" i="1"/>
  <c r="E11" i="1" l="1"/>
  <c r="C25" i="1"/>
  <c r="E23" i="1" l="1"/>
  <c r="E25" i="1" s="1"/>
</calcChain>
</file>

<file path=xl/sharedStrings.xml><?xml version="1.0" encoding="utf-8"?>
<sst xmlns="http://schemas.openxmlformats.org/spreadsheetml/2006/main" count="24" uniqueCount="22">
  <si>
    <t>WACC</t>
  </si>
  <si>
    <t>Opcia 1: Export dát z Existujúceho systému</t>
  </si>
  <si>
    <t>Opcia 2: Nezávislé posúdenie bezpečnosti Nového systému</t>
  </si>
  <si>
    <t>Opcia 3: Dodanie funkcionality Nového systému pre komunikáciu s GSA platformou</t>
  </si>
  <si>
    <t>Cena v EUR</t>
  </si>
  <si>
    <t>Rozsah diela</t>
  </si>
  <si>
    <t>Rok podpory</t>
  </si>
  <si>
    <t>Opcia 4: Dodanie funkcionality Nového systému pre fakturácie</t>
  </si>
  <si>
    <t>Opcia 5: Dodanie funkcionality formátu Edig@s 6.0 Nového systému</t>
  </si>
  <si>
    <t>Cena diela vrátane OPCIE 1-5</t>
  </si>
  <si>
    <t>Služby starostlivosti a údržby obchodného informačného systému</t>
  </si>
  <si>
    <t>Cena za služby starostlivosti a údržby obchodného informačného systému po obdobie 10 rokov</t>
  </si>
  <si>
    <t>Čistá súčasná hodnota (NPV)</t>
  </si>
  <si>
    <t>Cena diela vrátane OPCIE 1-5 a ceny za služby starostlivosti a údržby obchodného informačného systému po obdobie 10 rokov</t>
  </si>
  <si>
    <t>NÁVRH NA PLNENIE KRITÉRIÍ</t>
  </si>
  <si>
    <t>meno a podpis uchádzača</t>
  </si>
  <si>
    <t>Váha</t>
  </si>
  <si>
    <t>Diskont</t>
  </si>
  <si>
    <t>Cena v EUR po zohľadnení váhy</t>
  </si>
  <si>
    <t>Cena v EUR po zohľadnení diskontnej sadzby</t>
  </si>
  <si>
    <t xml:space="preserve">Dodávka a implementácia obchodného informačného systému vrátane poskytnutia licencií  </t>
  </si>
  <si>
    <t>Vypĺňať je možné len bunky označené svetlo žltou farbou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</si>
</sst>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_-* #,##0.00\ _€_-;\-* #,##0.00\ _€_-;_-* &quot;-&quot;??\ _€_-;_-@_-"/>
    <numFmt numFmtId="166" formatCode="#,##0.00_ ;\-#,##0.00\ "/>
  </numFmts>
  <fonts count="6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0" fontId="0" fillId="0" borderId="0" xfId="0" applyNumberFormat="1"/>
    <xf numFmtId="166" fontId="3" fillId="4" borderId="1" xfId="1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3" fillId="0" borderId="0" xfId="0" applyFont="1" applyProtection="1"/>
    <xf numFmtId="0" fontId="5" fillId="0" borderId="23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3" fillId="0" borderId="23" xfId="0" applyFont="1" applyBorder="1" applyProtection="1"/>
    <xf numFmtId="0" fontId="3" fillId="0" borderId="0" xfId="0" applyFont="1" applyBorder="1" applyProtection="1"/>
    <xf numFmtId="0" fontId="3" fillId="0" borderId="8" xfId="0" applyFont="1" applyBorder="1" applyProtection="1"/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165" fontId="3" fillId="0" borderId="2" xfId="1" applyNumberFormat="1" applyFont="1" applyBorder="1" applyProtection="1"/>
    <xf numFmtId="166" fontId="3" fillId="0" borderId="10" xfId="1" applyNumberFormat="1" applyFont="1" applyBorder="1" applyProtection="1"/>
    <xf numFmtId="0" fontId="3" fillId="0" borderId="7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3" fillId="0" borderId="17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165" fontId="3" fillId="0" borderId="12" xfId="1" applyNumberFormat="1" applyFont="1" applyBorder="1" applyProtection="1"/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4" fontId="2" fillId="3" borderId="15" xfId="0" applyNumberFormat="1" applyFont="1" applyFill="1" applyBorder="1" applyAlignment="1" applyProtection="1">
      <alignment horizontal="center" vertical="center" wrapText="1"/>
    </xf>
    <xf numFmtId="4" fontId="2" fillId="3" borderId="16" xfId="0" applyNumberFormat="1" applyFont="1" applyFill="1" applyBorder="1" applyAlignment="1" applyProtection="1">
      <alignment horizontal="center" vertical="center" wrapText="1"/>
    </xf>
    <xf numFmtId="4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/>
    </xf>
    <xf numFmtId="165" fontId="3" fillId="0" borderId="19" xfId="1" applyNumberFormat="1" applyFont="1" applyBorder="1" applyProtection="1"/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4" fontId="2" fillId="3" borderId="2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3" fillId="0" borderId="24" xfId="0" applyFont="1" applyBorder="1" applyProtection="1"/>
    <xf numFmtId="0" fontId="3" fillId="0" borderId="25" xfId="0" applyFont="1" applyBorder="1" applyAlignment="1" applyProtection="1">
      <alignment horizontal="left"/>
    </xf>
    <xf numFmtId="0" fontId="3" fillId="0" borderId="25" xfId="0" applyFont="1" applyBorder="1" applyProtection="1"/>
    <xf numFmtId="0" fontId="3" fillId="0" borderId="26" xfId="0" applyFont="1" applyBorder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zoomScaleNormal="100" workbookViewId="0">
      <selection activeCell="K21" sqref="K21"/>
    </sheetView>
  </sheetViews>
  <sheetFormatPr defaultRowHeight="15" x14ac:dyDescent="0.2"/>
  <cols>
    <col min="1" max="1" width="61.875" style="6" customWidth="1"/>
    <col min="2" max="2" width="20.5" style="6" customWidth="1"/>
    <col min="3" max="3" width="19.75" style="6" customWidth="1"/>
    <col min="4" max="4" width="32.625" style="6" customWidth="1"/>
    <col min="5" max="5" width="22.75" style="6" customWidth="1"/>
    <col min="6" max="16384" width="9" style="6"/>
  </cols>
  <sheetData>
    <row r="1" spans="1:5" ht="18" customHeight="1" x14ac:dyDescent="0.2">
      <c r="A1" s="3" t="s">
        <v>14</v>
      </c>
      <c r="B1" s="4"/>
      <c r="C1" s="4"/>
      <c r="D1" s="4"/>
      <c r="E1" s="5"/>
    </row>
    <row r="2" spans="1:5" x14ac:dyDescent="0.2">
      <c r="A2" s="7"/>
      <c r="B2" s="8"/>
      <c r="C2" s="8"/>
      <c r="D2" s="8"/>
      <c r="E2" s="9"/>
    </row>
    <row r="3" spans="1:5" ht="15.75" thickBot="1" x14ac:dyDescent="0.25">
      <c r="A3" s="10"/>
      <c r="B3" s="11"/>
      <c r="C3" s="11"/>
      <c r="D3" s="11"/>
      <c r="E3" s="12"/>
    </row>
    <row r="4" spans="1:5" ht="31.5" x14ac:dyDescent="0.2">
      <c r="A4" s="13" t="s">
        <v>5</v>
      </c>
      <c r="B4" s="14"/>
      <c r="C4" s="15" t="s">
        <v>4</v>
      </c>
      <c r="D4" s="15" t="s">
        <v>16</v>
      </c>
      <c r="E4" s="16" t="s">
        <v>18</v>
      </c>
    </row>
    <row r="5" spans="1:5" x14ac:dyDescent="0.2">
      <c r="A5" s="17" t="s">
        <v>20</v>
      </c>
      <c r="B5" s="18"/>
      <c r="C5" s="2"/>
      <c r="D5" s="19">
        <v>1</v>
      </c>
      <c r="E5" s="20">
        <f>ROUND(C5*$D5,2)</f>
        <v>0</v>
      </c>
    </row>
    <row r="6" spans="1:5" x14ac:dyDescent="0.2">
      <c r="A6" s="17" t="s">
        <v>1</v>
      </c>
      <c r="B6" s="18"/>
      <c r="C6" s="2"/>
      <c r="D6" s="19">
        <v>0.5</v>
      </c>
      <c r="E6" s="20">
        <f t="shared" ref="E6:E10" si="0">ROUND(C6*$D6,2)</f>
        <v>0</v>
      </c>
    </row>
    <row r="7" spans="1:5" x14ac:dyDescent="0.2">
      <c r="A7" s="17" t="s">
        <v>2</v>
      </c>
      <c r="B7" s="18"/>
      <c r="C7" s="2"/>
      <c r="D7" s="19">
        <v>0.5</v>
      </c>
      <c r="E7" s="20">
        <f t="shared" si="0"/>
        <v>0</v>
      </c>
    </row>
    <row r="8" spans="1:5" x14ac:dyDescent="0.2">
      <c r="A8" s="21" t="s">
        <v>3</v>
      </c>
      <c r="B8" s="22"/>
      <c r="C8" s="2"/>
      <c r="D8" s="19">
        <v>0.5</v>
      </c>
      <c r="E8" s="20">
        <f t="shared" si="0"/>
        <v>0</v>
      </c>
    </row>
    <row r="9" spans="1:5" x14ac:dyDescent="0.2">
      <c r="A9" s="17" t="s">
        <v>7</v>
      </c>
      <c r="B9" s="18"/>
      <c r="C9" s="2"/>
      <c r="D9" s="19">
        <v>0.5</v>
      </c>
      <c r="E9" s="20">
        <f t="shared" si="0"/>
        <v>0</v>
      </c>
    </row>
    <row r="10" spans="1:5" ht="15.75" thickBot="1" x14ac:dyDescent="0.25">
      <c r="A10" s="23" t="s">
        <v>8</v>
      </c>
      <c r="B10" s="24"/>
      <c r="C10" s="2"/>
      <c r="D10" s="25">
        <v>0.5</v>
      </c>
      <c r="E10" s="20">
        <f t="shared" si="0"/>
        <v>0</v>
      </c>
    </row>
    <row r="11" spans="1:5" ht="19.5" customHeight="1" thickBot="1" x14ac:dyDescent="0.25">
      <c r="A11" s="26" t="s">
        <v>9</v>
      </c>
      <c r="B11" s="27"/>
      <c r="C11" s="28">
        <f>SUM(C5:C10)</f>
        <v>0</v>
      </c>
      <c r="D11" s="29"/>
      <c r="E11" s="30">
        <f>SUM(E5:E10)</f>
        <v>0</v>
      </c>
    </row>
    <row r="12" spans="1:5" ht="48" thickBot="1" x14ac:dyDescent="0.25">
      <c r="A12" s="31" t="s">
        <v>10</v>
      </c>
      <c r="B12" s="32" t="s">
        <v>6</v>
      </c>
      <c r="C12" s="33" t="s">
        <v>4</v>
      </c>
      <c r="D12" s="34" t="s">
        <v>17</v>
      </c>
      <c r="E12" s="35" t="s">
        <v>19</v>
      </c>
    </row>
    <row r="13" spans="1:5" x14ac:dyDescent="0.2">
      <c r="A13" s="36" t="s">
        <v>10</v>
      </c>
      <c r="B13" s="37">
        <v>1</v>
      </c>
      <c r="C13" s="2"/>
      <c r="D13" s="38">
        <f t="shared" ref="D13:D22" si="1">(1+WACC)^$B13</f>
        <v>1.1064000000000001</v>
      </c>
      <c r="E13" s="20">
        <f>ROUND(C13/$D13,2)</f>
        <v>0</v>
      </c>
    </row>
    <row r="14" spans="1:5" x14ac:dyDescent="0.2">
      <c r="A14" s="39"/>
      <c r="B14" s="40">
        <v>2</v>
      </c>
      <c r="C14" s="2"/>
      <c r="D14" s="19">
        <f t="shared" si="1"/>
        <v>1.22412096</v>
      </c>
      <c r="E14" s="20">
        <f t="shared" ref="E14:E22" si="2">ROUND(C14/$D14,2)</f>
        <v>0</v>
      </c>
    </row>
    <row r="15" spans="1:5" x14ac:dyDescent="0.2">
      <c r="A15" s="39"/>
      <c r="B15" s="40">
        <v>3</v>
      </c>
      <c r="C15" s="2"/>
      <c r="D15" s="19">
        <f t="shared" si="1"/>
        <v>1.3543674301440001</v>
      </c>
      <c r="E15" s="20">
        <f t="shared" si="2"/>
        <v>0</v>
      </c>
    </row>
    <row r="16" spans="1:5" x14ac:dyDescent="0.2">
      <c r="A16" s="39"/>
      <c r="B16" s="40">
        <v>4</v>
      </c>
      <c r="C16" s="2"/>
      <c r="D16" s="19">
        <f t="shared" si="1"/>
        <v>1.4984721247113217</v>
      </c>
      <c r="E16" s="20">
        <f t="shared" si="2"/>
        <v>0</v>
      </c>
    </row>
    <row r="17" spans="1:5" x14ac:dyDescent="0.2">
      <c r="A17" s="39"/>
      <c r="B17" s="40">
        <v>5</v>
      </c>
      <c r="C17" s="2"/>
      <c r="D17" s="19">
        <f t="shared" si="1"/>
        <v>1.6579095587806065</v>
      </c>
      <c r="E17" s="20">
        <f t="shared" si="2"/>
        <v>0</v>
      </c>
    </row>
    <row r="18" spans="1:5" x14ac:dyDescent="0.2">
      <c r="A18" s="39"/>
      <c r="B18" s="40">
        <v>6</v>
      </c>
      <c r="C18" s="2"/>
      <c r="D18" s="19">
        <f t="shared" si="1"/>
        <v>1.8343111358348629</v>
      </c>
      <c r="E18" s="20">
        <f t="shared" si="2"/>
        <v>0</v>
      </c>
    </row>
    <row r="19" spans="1:5" x14ac:dyDescent="0.2">
      <c r="A19" s="39"/>
      <c r="B19" s="40">
        <v>7</v>
      </c>
      <c r="C19" s="2"/>
      <c r="D19" s="19">
        <f t="shared" si="1"/>
        <v>2.0294818406876924</v>
      </c>
      <c r="E19" s="20">
        <f t="shared" si="2"/>
        <v>0</v>
      </c>
    </row>
    <row r="20" spans="1:5" x14ac:dyDescent="0.2">
      <c r="A20" s="39"/>
      <c r="B20" s="40">
        <v>8</v>
      </c>
      <c r="C20" s="2"/>
      <c r="D20" s="19">
        <f t="shared" si="1"/>
        <v>2.2454187085368629</v>
      </c>
      <c r="E20" s="20">
        <f t="shared" si="2"/>
        <v>0</v>
      </c>
    </row>
    <row r="21" spans="1:5" x14ac:dyDescent="0.2">
      <c r="A21" s="39"/>
      <c r="B21" s="40">
        <v>9</v>
      </c>
      <c r="C21" s="2"/>
      <c r="D21" s="19">
        <f t="shared" si="1"/>
        <v>2.4843312591251854</v>
      </c>
      <c r="E21" s="20">
        <f t="shared" si="2"/>
        <v>0</v>
      </c>
    </row>
    <row r="22" spans="1:5" ht="15.75" thickBot="1" x14ac:dyDescent="0.25">
      <c r="A22" s="41"/>
      <c r="B22" s="42">
        <v>10</v>
      </c>
      <c r="C22" s="2"/>
      <c r="D22" s="25">
        <f t="shared" si="1"/>
        <v>2.7486641050961049</v>
      </c>
      <c r="E22" s="20">
        <f t="shared" si="2"/>
        <v>0</v>
      </c>
    </row>
    <row r="23" spans="1:5" ht="33" customHeight="1" thickBot="1" x14ac:dyDescent="0.25">
      <c r="A23" s="43" t="s">
        <v>11</v>
      </c>
      <c r="B23" s="44"/>
      <c r="C23" s="28">
        <f>SUM(C13:C22)</f>
        <v>0</v>
      </c>
      <c r="D23" s="29"/>
      <c r="E23" s="30">
        <f>SUM(E13:E22)</f>
        <v>0</v>
      </c>
    </row>
    <row r="24" spans="1:5" ht="15.75" thickBot="1" x14ac:dyDescent="0.25">
      <c r="A24" s="10"/>
      <c r="B24" s="11"/>
      <c r="C24" s="11"/>
      <c r="D24" s="11"/>
      <c r="E24" s="12"/>
    </row>
    <row r="25" spans="1:5" ht="31.5" customHeight="1" thickBot="1" x14ac:dyDescent="0.25">
      <c r="A25" s="26" t="s">
        <v>13</v>
      </c>
      <c r="B25" s="27"/>
      <c r="C25" s="28">
        <f>SUM(C11,C23)</f>
        <v>0</v>
      </c>
      <c r="D25" s="45" t="s">
        <v>12</v>
      </c>
      <c r="E25" s="30">
        <f>SUM(E11,E23)</f>
        <v>0</v>
      </c>
    </row>
    <row r="26" spans="1:5" x14ac:dyDescent="0.2">
      <c r="A26" s="10"/>
      <c r="B26" s="11"/>
      <c r="C26" s="11"/>
      <c r="D26" s="11"/>
      <c r="E26" s="12"/>
    </row>
    <row r="27" spans="1:5" x14ac:dyDescent="0.2">
      <c r="A27" s="10" t="s">
        <v>21</v>
      </c>
      <c r="B27" s="11"/>
      <c r="C27" s="11"/>
      <c r="D27" s="11"/>
      <c r="E27" s="12"/>
    </row>
    <row r="28" spans="1:5" x14ac:dyDescent="0.2">
      <c r="A28" s="10"/>
      <c r="B28" s="11"/>
      <c r="C28" s="11"/>
      <c r="D28" s="11"/>
      <c r="E28" s="12"/>
    </row>
    <row r="29" spans="1:5" x14ac:dyDescent="0.2">
      <c r="A29" s="10"/>
      <c r="B29" s="11"/>
      <c r="C29" s="11"/>
      <c r="D29" s="11"/>
      <c r="E29" s="12"/>
    </row>
    <row r="30" spans="1:5" x14ac:dyDescent="0.2">
      <c r="A30" s="10"/>
      <c r="B30" s="11"/>
      <c r="C30" s="11"/>
      <c r="D30" s="11"/>
      <c r="E30" s="12"/>
    </row>
    <row r="31" spans="1:5" x14ac:dyDescent="0.2">
      <c r="A31" s="10"/>
      <c r="B31" s="11"/>
      <c r="C31" s="11"/>
      <c r="D31" s="11"/>
      <c r="E31" s="12"/>
    </row>
    <row r="32" spans="1:5" ht="15.75" x14ac:dyDescent="0.25">
      <c r="A32" s="10"/>
      <c r="B32" s="11"/>
      <c r="C32" s="46" t="s">
        <v>15</v>
      </c>
      <c r="D32" s="46"/>
      <c r="E32" s="12"/>
    </row>
    <row r="33" spans="1:5" x14ac:dyDescent="0.2">
      <c r="A33" s="10"/>
      <c r="B33" s="11"/>
      <c r="C33" s="11"/>
      <c r="D33" s="11"/>
      <c r="E33" s="12"/>
    </row>
    <row r="34" spans="1:5" x14ac:dyDescent="0.2">
      <c r="A34" s="10"/>
      <c r="B34" s="11"/>
      <c r="C34" s="11"/>
      <c r="D34" s="11"/>
      <c r="E34" s="12"/>
    </row>
    <row r="35" spans="1:5" x14ac:dyDescent="0.2">
      <c r="A35" s="10"/>
      <c r="B35" s="11"/>
      <c r="C35" s="11"/>
      <c r="D35" s="11"/>
      <c r="E35" s="12"/>
    </row>
    <row r="36" spans="1:5" ht="15.75" thickBot="1" x14ac:dyDescent="0.25">
      <c r="A36" s="47"/>
      <c r="B36" s="48"/>
      <c r="C36" s="49"/>
      <c r="D36" s="49"/>
      <c r="E36" s="50"/>
    </row>
    <row r="37" spans="1:5" x14ac:dyDescent="0.2">
      <c r="B37" s="51"/>
    </row>
    <row r="38" spans="1:5" x14ac:dyDescent="0.2">
      <c r="B38" s="51"/>
    </row>
    <row r="39" spans="1:5" x14ac:dyDescent="0.2">
      <c r="B39" s="52"/>
    </row>
    <row r="40" spans="1:5" x14ac:dyDescent="0.2">
      <c r="B40" s="51"/>
    </row>
    <row r="41" spans="1:5" x14ac:dyDescent="0.2">
      <c r="B41" s="52"/>
    </row>
    <row r="42" spans="1:5" ht="15.75" x14ac:dyDescent="0.25">
      <c r="B42" s="53"/>
    </row>
  </sheetData>
  <sheetProtection algorithmName="SHA-512" hashValue="o4WrkUsql2UklYv9k/NMEElBehj4YU1MZG5eL4Pr6XQnJLWX8lHZNPbjqOboIiCr7T7869xp5DMyBzJ9JZo/6g==" saltValue="aRpR+PRt0rwf7oWuobxzSA==" spinCount="100000" sheet="1" objects="1" scenarios="1"/>
  <mergeCells count="13">
    <mergeCell ref="A1:E2"/>
    <mergeCell ref="C32:D32"/>
    <mergeCell ref="A4:B4"/>
    <mergeCell ref="A13:A22"/>
    <mergeCell ref="A23:B23"/>
    <mergeCell ref="A25:B25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orientation="portrait" r:id="rId1"/>
  <headerFooter>
    <oddHeader>&amp;CPríloha č. 4 Súťažných podkladov - Návrh na plnenie kritérií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B2" sqref="B2"/>
    </sheetView>
  </sheetViews>
  <sheetFormatPr defaultRowHeight="14.25" x14ac:dyDescent="0.2"/>
  <sheetData>
    <row r="2" spans="1:2" x14ac:dyDescent="0.2">
      <c r="A2" t="s">
        <v>0</v>
      </c>
      <c r="B2" s="1">
        <v>0.10639999999999999</v>
      </c>
    </row>
  </sheetData>
  <sheetProtection algorithmName="SHA-512" hashValue="nNRFvt0e7Vxj535rI1QD/n1dA0fc4HwD1nZBG2V0L2UmtMUrnUSrVlGayGpF62523FjJl9x2iMtY3xtIopHf7g==" saltValue="X2YLMyUreaNDIh1i2cmjZ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DCF TIS</vt:lpstr>
      <vt:lpstr>Premenne</vt:lpstr>
      <vt:lpstr>WACC</vt:lpstr>
    </vt:vector>
  </TitlesOfParts>
  <Company>eustream,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Kudrna Viktor</dc:creator>
  <cp:lastModifiedBy>Horaničová Silvia</cp:lastModifiedBy>
  <dcterms:created xsi:type="dcterms:W3CDTF">2020-11-12T11:01:17Z</dcterms:created>
  <dcterms:modified xsi:type="dcterms:W3CDTF">2020-11-25T15:05:58Z</dcterms:modified>
</cp:coreProperties>
</file>